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8E9676CC-2088-4798-8DD9-13D30D88C321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Opće informacije" sheetId="2" r:id="rId1"/>
    <sheet name="Grupa II -Odgovornost" sheetId="7" r:id="rId2"/>
    <sheet name="Odgovornost- dodatni izvori" sheetId="28" r:id="rId3"/>
    <sheet name="Pregled šteta" sheetId="23" r:id="rId4"/>
    <sheet name="Količine otpada" sheetId="29" r:id="rId5"/>
  </sheets>
  <definedNames>
    <definedName name="OLE_LINK1" localSheetId="4">'Količine otpada'!$B$2</definedName>
    <definedName name="_xlnm.Print_Area" localSheetId="1">'Grupa II -Odgovornost'!$A$1:$G$15</definedName>
    <definedName name="_xlnm.Print_Area" localSheetId="4">'Količine otpada'!$B$1:$D$50</definedName>
    <definedName name="_xlnm.Print_Area" localSheetId="2">'Odgovornost- dodatni izvori'!$A$1:$E$38</definedName>
    <definedName name="_xlnm.Print_Area" localSheetId="3">'Pregled šteta'!$A$1:$F$33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2" l="1"/>
  <c r="C14" i="2"/>
  <c r="E38" i="28"/>
  <c r="B33" i="28"/>
  <c r="B34" i="28" s="1"/>
  <c r="B35" i="28" s="1"/>
  <c r="B36" i="28" s="1"/>
  <c r="B37" i="28" s="1"/>
  <c r="D50" i="29" l="1"/>
  <c r="F10" i="23"/>
  <c r="F9" i="23"/>
  <c r="F8" i="23"/>
  <c r="F7" i="23"/>
  <c r="F6" i="23"/>
  <c r="F5" i="23"/>
  <c r="F11" i="23" s="1"/>
  <c r="F4" i="23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F9" i="7" l="1"/>
  <c r="G9" i="7"/>
  <c r="F10" i="7" l="1"/>
  <c r="B16" i="28" l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13" i="28"/>
  <c r="B14" i="28" s="1"/>
  <c r="B5" i="28"/>
  <c r="B6" i="28" s="1"/>
  <c r="B7" i="28" s="1"/>
  <c r="B8" i="28" s="1"/>
  <c r="B9" i="28" s="1"/>
  <c r="B10" i="28" s="1"/>
</calcChain>
</file>

<file path=xl/sharedStrings.xml><?xml version="1.0" encoding="utf-8"?>
<sst xmlns="http://schemas.openxmlformats.org/spreadsheetml/2006/main" count="173" uniqueCount="147">
  <si>
    <t>Naziv društva:</t>
  </si>
  <si>
    <t>Adresa i kućni broj:</t>
  </si>
  <si>
    <t>Mjesto:</t>
  </si>
  <si>
    <t>OIB:</t>
  </si>
  <si>
    <t>NKD:</t>
  </si>
  <si>
    <t xml:space="preserve">Ukupan prihod: </t>
  </si>
  <si>
    <t>Ukupne neto plaće:</t>
  </si>
  <si>
    <t>r.br.</t>
  </si>
  <si>
    <t>Predmet osiguranja</t>
  </si>
  <si>
    <t>UKUPNO:</t>
  </si>
  <si>
    <t>Franšiza (HRK)</t>
  </si>
  <si>
    <t>Opća odgovornost iz djelatnosti prema trećim osobama</t>
  </si>
  <si>
    <t>BEZ</t>
  </si>
  <si>
    <t>Odgovornost prema vlastitim radnicima</t>
  </si>
  <si>
    <t>Broj radnika uključivo i radnike na ugovore o djelu i/ili povremenom radu, studente i osobe na stručnom osposobljavanju:</t>
  </si>
  <si>
    <t>01 - Osiguranje od nezgode</t>
  </si>
  <si>
    <t>03 - Kasko osiguranje</t>
  </si>
  <si>
    <t>10 - Automobilska odgovornost</t>
  </si>
  <si>
    <t>13 - Ostala osiguranja od odgovornosti</t>
  </si>
  <si>
    <t>38.11 Skupljanje neopasnog otpada (NKD 2007)</t>
  </si>
  <si>
    <t>Koeficijent svojstva otpada:</t>
  </si>
  <si>
    <t>Koeficijent prema vrsti djelatnosti:</t>
  </si>
  <si>
    <t>Mjesto osiguranja otpada:</t>
  </si>
  <si>
    <t>Prostori u kojim ste u svojstvu najmoprimca</t>
  </si>
  <si>
    <t>DA/NE</t>
  </si>
  <si>
    <t>Samohodni radni strojevi i vozila</t>
  </si>
  <si>
    <t>kom</t>
  </si>
  <si>
    <t>Ukupno:</t>
  </si>
  <si>
    <t>ČISTOĆA d.o.o.</t>
  </si>
  <si>
    <t>Stjepana Radića 33</t>
  </si>
  <si>
    <t>23000 Zadar</t>
  </si>
  <si>
    <t>http://www.cistoca-zadar.hr/</t>
  </si>
  <si>
    <t>Čistoća d.o.o. Zadar obavlja slijedeće komunalne djelatnosti:</t>
  </si>
  <si>
    <t>1.1.</t>
  </si>
  <si>
    <t>Godina</t>
  </si>
  <si>
    <t>stroj za čišćenje snijega</t>
  </si>
  <si>
    <t>snježni plug</t>
  </si>
  <si>
    <t>posipač silosni</t>
  </si>
  <si>
    <t>kolica za posipavanje</t>
  </si>
  <si>
    <t>Odlagalište otpada Diklo</t>
  </si>
  <si>
    <t>DA</t>
  </si>
  <si>
    <t>Javni WC-i</t>
  </si>
  <si>
    <t>Poslovni prostor u ulici F. Grisogona br. 17</t>
  </si>
  <si>
    <t>Skladišni prostor na Trgu Petra Zoranića</t>
  </si>
  <si>
    <t>dizalice</t>
  </si>
  <si>
    <t>elektro bicikli</t>
  </si>
  <si>
    <t>električni usisavač</t>
  </si>
  <si>
    <t>vilica za palete</t>
  </si>
  <si>
    <t>pokretna platforma za sortiranje otpada</t>
  </si>
  <si>
    <t>Dodatni podaci za osiguranje od odgovornosti</t>
  </si>
  <si>
    <t>grajferi</t>
  </si>
  <si>
    <t>Ukupna količina otpada odvoz (t):</t>
  </si>
  <si>
    <t>MIO (odvoz):</t>
  </si>
  <si>
    <t>Mjesto osiguranja otpada (odvoz):</t>
  </si>
  <si>
    <t>Grad Zadar i okolica</t>
  </si>
  <si>
    <t>Broj radnika koji gospodare otpadom (odlagalište):</t>
  </si>
  <si>
    <t>Neto plaće radnika koji gospodare otpadom (odlagalište):</t>
  </si>
  <si>
    <t>Ukupna količina otpada odlagalište (t) (UKO):</t>
  </si>
  <si>
    <t>MIO (odlagalište):</t>
  </si>
  <si>
    <t>*Održavanje čistoće,
*Održavanje javnih površina
*Skupljanje i odlaganje komunalnog otpada
*Čišćenje i održavanje javnih WC-a i kupališta
*Gospodarenje neopasnim otpadom
*Trgovina na veliko ostacima i otpadom
*Tehničko ispitivanje i analize
*Postupanje s opasnim otpadom</t>
  </si>
  <si>
    <t>Javni WC (5 BUNARA) - P.Zoranica</t>
  </si>
  <si>
    <t>Javni WC (RIVA)-B.Petranovica</t>
  </si>
  <si>
    <t>Javni WC - PETRCANE</t>
  </si>
  <si>
    <t>Javni WC  (agen.Jadrolinija)</t>
  </si>
  <si>
    <t>Javni WC (agen. Jadrolinija)</t>
  </si>
  <si>
    <t>Javni WC - TRZNICA (Pod bedemom) - Zlatarska ul.</t>
  </si>
  <si>
    <t>Na premije osiguranja ne obračunava se porez na dodanu vrijednost temeljem članka 40.a. Zakona o porezu na dodanu vrijednost</t>
  </si>
  <si>
    <t>TROŠKOVNIK - OPĆE INFORMACIJE</t>
  </si>
  <si>
    <t>TROŠKOVNIK - DODATNI IZVORI OPASNOSTI</t>
  </si>
  <si>
    <t>Ponuđena svota osiguranja po štetnom događaju i ukupno godišnje (HRK)</t>
  </si>
  <si>
    <t>Dodatno pokriće za samohodne radne strojeve i motorna vozila dok izvršavaju radnu funkciju i prilikom kretanja unutar djelokruga društva dok ne izvršavaju radnu funkciju (prema poslovnoj evidenciji osiguranika) (tablica Odgovornost- dodatni izvori)</t>
  </si>
  <si>
    <t>Vrsta osiguranja/godina</t>
  </si>
  <si>
    <t>TROŠKOVNIK - Grupa II - ODGOVORNOST</t>
  </si>
  <si>
    <t>HIDRAUL. PODIZAČ POKL. PRESS KONT.</t>
  </si>
  <si>
    <t>kolica za podizanje tereta</t>
  </si>
  <si>
    <t>kosa motorna</t>
  </si>
  <si>
    <t>peračica ulična</t>
  </si>
  <si>
    <t>ralica za snijeg</t>
  </si>
  <si>
    <t>hidraulična presa 15T</t>
  </si>
  <si>
    <t>pumpe</t>
  </si>
  <si>
    <t>Iznos likvidiranih/isplaćenih šteta u navedenoj godini</t>
  </si>
  <si>
    <t>Ukupni iznos likvidiranih/isplaćenih šteta u navedenoj godini</t>
  </si>
  <si>
    <t>Osiguranja imovine</t>
  </si>
  <si>
    <t>UKUPNA PREMIJA OSIGURANJA PO GODINAMA:</t>
  </si>
  <si>
    <t>Premija osiguranja (HRK) za 2. godinu:</t>
  </si>
  <si>
    <t>Premija osiguranja (HRK) za 1. godinu:</t>
  </si>
  <si>
    <t>UKUPNA PREMIJA OSIGURANJA ZA 1. i 2. GODINU:</t>
  </si>
  <si>
    <t>Ekološke štete (podlimit u okviru opće odgovornosti na iznos 310.000,00 HRK po štetnom događaju i ukupno godišnje)</t>
  </si>
  <si>
    <r>
      <t>Čisti financijski gubitak</t>
    </r>
    <r>
      <rPr>
        <i/>
        <sz val="9"/>
        <color theme="1"/>
        <rFont val="Fedra Sans Pro Book"/>
        <charset val="238"/>
      </rPr>
      <t xml:space="preserve"> (Pure Financial Loss)</t>
    </r>
    <r>
      <rPr>
        <sz val="10"/>
        <color theme="1"/>
        <rFont val="Fedra Sans Pro Book"/>
        <charset val="238"/>
      </rPr>
      <t xml:space="preserve">  (podlimit u okviru opće odgovornosti na iznos 100.000,00 HRK po štetnom događaju i ukupno godišnje)</t>
    </r>
  </si>
  <si>
    <t>RBR</t>
  </si>
  <si>
    <t>Masa [t]</t>
  </si>
  <si>
    <t xml:space="preserve">          </t>
  </si>
  <si>
    <t>UKUPNO</t>
  </si>
  <si>
    <t>1</t>
  </si>
  <si>
    <t>Ključni broj otpada</t>
  </si>
  <si>
    <r>
      <t xml:space="preserve">Na odlagalištu otpada „Diklo“  u 2021. godini postupkom D1 zbrinuto je </t>
    </r>
    <r>
      <rPr>
        <b/>
        <sz val="11"/>
        <color theme="1"/>
        <rFont val="Fedra Sans Pro Book"/>
        <charset val="238"/>
      </rPr>
      <t>555.582,97 tona</t>
    </r>
    <r>
      <rPr>
        <sz val="11"/>
        <color theme="1"/>
        <rFont val="Fedra Sans Pro Book"/>
        <charset val="238"/>
      </rPr>
      <t xml:space="preserve"> različitih vrsta otpada razvrstanih  u 44 različitih ključnih brojeva otpada prema slijedećim količinama i vrstama:</t>
    </r>
  </si>
  <si>
    <t>(170107) Mješavina betona, opeke, crijepa i keramike koji nisu 170106</t>
  </si>
  <si>
    <t>(200108) Biorazgradivi otpad iz kuhinja i kantina</t>
  </si>
  <si>
    <t>(150101) Ambalaža od papira i kartona</t>
  </si>
  <si>
    <t>(200399) Komunalni otpad koji nije specificiran na drugi način</t>
  </si>
  <si>
    <t>(200301) Miješani komunalni otpad</t>
  </si>
  <si>
    <t>(191212) Ostali otpad od mehaničke obrade otpada</t>
  </si>
  <si>
    <t>(200139) Plastika</t>
  </si>
  <si>
    <t>(200303) Ostaci od čišćenja ulica</t>
  </si>
  <si>
    <t>(170202) Staklo</t>
  </si>
  <si>
    <t>(150107) Staklena ambalaža</t>
  </si>
  <si>
    <t>(030105) Piljevine, strugotine, otpaci od rezanja drva koji nisu 030104</t>
  </si>
  <si>
    <t>(020599 Otpad koji nije specificiran na drugi način</t>
  </si>
  <si>
    <t>(000000)Sirovine</t>
  </si>
  <si>
    <t>(160119) Plastika</t>
  </si>
  <si>
    <t>(170101) Beton</t>
  </si>
  <si>
    <t>(200140) Metali</t>
  </si>
  <si>
    <t>(170904) Miješani građ. otpad i otpad od rušenja koji nije pod 17001, 170902, 170903</t>
  </si>
  <si>
    <t>(150102) Ambalaža od plastike</t>
  </si>
  <si>
    <t>(200101) Papir i karton</t>
  </si>
  <si>
    <t>(200306) Otpad nastao čišćenjem kanalizacije</t>
  </si>
  <si>
    <t>(020103) Otpadna biljna tkiva</t>
  </si>
  <si>
    <t>(170605) Građevinski materijali koji sadrže azbest</t>
  </si>
  <si>
    <t xml:space="preserve">(160120) Staklo </t>
  </si>
  <si>
    <t xml:space="preserve">(200201) Biorazgradivi otpad </t>
  </si>
  <si>
    <t>(200307) Glomazni otpad</t>
  </si>
  <si>
    <t>(200199) Ostali sastojci koji nisu specificirani na drugo način</t>
  </si>
  <si>
    <t>(020304) Materijali neprikladni za potrošnju ili preradu</t>
  </si>
  <si>
    <t>(070213) Otpadna plastika</t>
  </si>
  <si>
    <t xml:space="preserve">(170203) Platika </t>
  </si>
  <si>
    <t>(170201) Drvo</t>
  </si>
  <si>
    <t>(190203) Izmješani otpad sastavljen samo od neopasnih otpada</t>
  </si>
  <si>
    <t>(200102) Staklo</t>
  </si>
  <si>
    <t>(150103) Ambalaža od drveta</t>
  </si>
  <si>
    <t>(170604) Izolacijski materijali koji nisu navedeni pod 170601 i 170603</t>
  </si>
  <si>
    <t>(150106) Miješana ambalaža</t>
  </si>
  <si>
    <t>(190801) Ostaci na sitima i grabljama</t>
  </si>
  <si>
    <t>(170802) Građevinski materijal na bazi gipsa koji nisu navedeni pod 170801</t>
  </si>
  <si>
    <t>(190802) Otpad iz pjeskolova</t>
  </si>
  <si>
    <t>(160103) Otpadne gume</t>
  </si>
  <si>
    <t>(020601) Materijali neprikladni za potrošnju ili preradu</t>
  </si>
  <si>
    <t>(170504) Zemlja i kamenje koji nisu navedeni pod 170503</t>
  </si>
  <si>
    <t>(200138) Drvo koje nije navedeno pod 200137</t>
  </si>
  <si>
    <t>(200111) Tekstil</t>
  </si>
  <si>
    <t xml:space="preserve">(040199) Otpad koji nije specificiran na drugi način </t>
  </si>
  <si>
    <t>vozila za odnošenje smeća (ZD704CU, ZD511FK, ZD492DV, ZD652MN, ZD216CL, ZD605FK, ZD256GD, ZD595IJ, ZD728EC, ZD384IV, ZD666MN, ZD897KI, ZD262GD, ZD791KM, ZD418LK, ZD737DE, ZD614KN, ZD768KS, ZD795LS, ZD971LM, ZD354NC, ZD226LO, ZD413MK, RADNI STROJEVI: Kompaktor šasije: GX260-D111000E, kompaktor šasije: 101930081013, buldožer šasije: VAUZ0724HZT012721)</t>
  </si>
  <si>
    <t>Kontejneri za otpad- razni</t>
  </si>
  <si>
    <t>tricikli i elektro tricikli</t>
  </si>
  <si>
    <t>motorni i ručni puhač, puhalo</t>
  </si>
  <si>
    <t>motorne kosilice/kose</t>
  </si>
  <si>
    <t>kolica radionička</t>
  </si>
  <si>
    <t>TROŠKOVNIK -  PREGLED ŠTETA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</si>
</sst>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&quot;HRK&quot;_-;\-* #,##0.00\ &quot;HRK&quot;_-;_-* &quot;-&quot;??\ &quot;HRK&quot;_-;_-@_-"/>
    <numFmt numFmtId="165" formatCode="_(* #,##0.00_);_(* \(#,##0.00\);_(* &quot;-&quot;??_);_(@_)"/>
    <numFmt numFmtId="166" formatCode="_-* #,##0.00\ [$HRK]_-;\-* #,##0.00\ [$HRK]_-;_-* &quot;-&quot;??\ [$HRK]_-;_-@_-"/>
    <numFmt numFmtId="167" formatCode="0.0"/>
    <numFmt numFmtId="168" formatCode="#,##0.00\ [$HRK];\-#,##0.00\ [$HRK]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b/>
      <sz val="10"/>
      <color theme="0"/>
      <name val="Fedra Sans Pro Book"/>
      <charset val="238"/>
    </font>
    <font>
      <b/>
      <sz val="10"/>
      <color rgb="FF494949"/>
      <name val="Fedra Sans Pro Book"/>
      <charset val="238"/>
    </font>
    <font>
      <sz val="10"/>
      <color rgb="FF494949"/>
      <name val="Fedra Sans Pro Book"/>
      <charset val="238"/>
    </font>
    <font>
      <sz val="10"/>
      <color theme="1"/>
      <name val="Fedra Sans Pro Book"/>
      <charset val="238"/>
    </font>
    <font>
      <b/>
      <sz val="10"/>
      <name val="Fedra Sans Pro Book"/>
      <charset val="238"/>
    </font>
    <font>
      <u/>
      <sz val="11"/>
      <color theme="10"/>
      <name val="Fedra Sans Pro Book"/>
      <charset val="238"/>
    </font>
    <font>
      <sz val="10"/>
      <name val="Fedra Sans Pro Book"/>
      <charset val="238"/>
    </font>
    <font>
      <b/>
      <sz val="10"/>
      <color indexed="9"/>
      <name val="Fedra Sans Pro Book"/>
      <charset val="238"/>
    </font>
    <font>
      <b/>
      <sz val="10"/>
      <color theme="1"/>
      <name val="Fedra Sans Pro Book"/>
      <charset val="238"/>
    </font>
    <font>
      <b/>
      <sz val="10"/>
      <color indexed="8"/>
      <name val="Fedra Sans Pro Book"/>
      <charset val="238"/>
    </font>
    <font>
      <sz val="9"/>
      <color theme="1"/>
      <name val="Fedra Sans Pro Book"/>
      <charset val="238"/>
    </font>
    <font>
      <b/>
      <i/>
      <sz val="10"/>
      <name val="Fedra Sans Pro Book"/>
      <charset val="238"/>
    </font>
    <font>
      <i/>
      <sz val="9"/>
      <color theme="1"/>
      <name val="Fedra Sans Pro Book"/>
      <charset val="238"/>
    </font>
    <font>
      <sz val="11"/>
      <color theme="1"/>
      <name val="Fedra Sans Pro Book"/>
      <charset val="238"/>
    </font>
    <font>
      <b/>
      <sz val="11"/>
      <color theme="1"/>
      <name val="Fedra Sans Pro Book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A899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4">
    <xf numFmtId="0" fontId="0" fillId="0" borderId="0"/>
    <xf numFmtId="0" fontId="5" fillId="0" borderId="0"/>
    <xf numFmtId="0" fontId="7" fillId="0" borderId="0"/>
    <xf numFmtId="0" fontId="5" fillId="0" borderId="0"/>
    <xf numFmtId="0" fontId="8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9" fillId="0" borderId="0" applyFont="0" applyFill="0" applyBorder="0" applyAlignment="0" applyProtection="0"/>
    <xf numFmtId="0" fontId="9" fillId="0" borderId="0"/>
    <xf numFmtId="0" fontId="5" fillId="0" borderId="0"/>
    <xf numFmtId="0" fontId="7" fillId="0" borderId="0"/>
    <xf numFmtId="9" fontId="7" fillId="0" borderId="0" applyFill="0" applyBorder="0" applyAlignment="0" applyProtection="0"/>
    <xf numFmtId="44" fontId="5" fillId="0" borderId="0" applyFont="0" applyFill="0" applyBorder="0" applyAlignment="0" applyProtection="0"/>
    <xf numFmtId="0" fontId="7" fillId="4" borderId="6" applyNumberForma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10" fillId="0" borderId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2" fillId="0" borderId="0"/>
    <xf numFmtId="0" fontId="13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4" borderId="16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4" borderId="19" applyNumberFormat="0" applyAlignment="0" applyProtection="0"/>
    <xf numFmtId="0" fontId="7" fillId="4" borderId="17" applyNumberFormat="0" applyAlignment="0" applyProtection="0"/>
    <xf numFmtId="0" fontId="7" fillId="4" borderId="18" applyNumberForma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4" borderId="19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4" borderId="19" applyNumberFormat="0" applyAlignment="0" applyProtection="0"/>
    <xf numFmtId="0" fontId="7" fillId="4" borderId="19" applyNumberFormat="0" applyAlignment="0" applyProtection="0"/>
  </cellStyleXfs>
  <cellXfs count="118">
    <xf numFmtId="0" fontId="0" fillId="0" borderId="0" xfId="0"/>
    <xf numFmtId="0" fontId="18" fillId="2" borderId="0" xfId="1" applyFont="1" applyFill="1" applyAlignment="1">
      <alignment horizontal="center" vertical="center"/>
    </xf>
    <xf numFmtId="0" fontId="18" fillId="2" borderId="4" xfId="1" applyFont="1" applyFill="1" applyBorder="1" applyAlignment="1">
      <alignment horizontal="left" vertical="center"/>
    </xf>
    <xf numFmtId="0" fontId="18" fillId="2" borderId="4" xfId="1" applyFont="1" applyFill="1" applyBorder="1" applyAlignment="1">
      <alignment horizontal="left" vertical="center" wrapText="1"/>
    </xf>
    <xf numFmtId="0" fontId="20" fillId="2" borderId="0" xfId="30" applyFont="1" applyFill="1" applyAlignment="1">
      <alignment horizontal="left" vertical="center"/>
    </xf>
    <xf numFmtId="0" fontId="18" fillId="3" borderId="0" xfId="25" applyFont="1" applyFill="1" applyAlignment="1">
      <alignment horizontal="center" vertical="center" wrapText="1"/>
    </xf>
    <xf numFmtId="166" fontId="18" fillId="3" borderId="4" xfId="25" applyNumberFormat="1" applyFont="1" applyFill="1" applyBorder="1" applyAlignment="1">
      <alignment horizontal="center" vertical="center"/>
    </xf>
    <xf numFmtId="166" fontId="18" fillId="3" borderId="4" xfId="28" applyNumberFormat="1" applyFont="1" applyFill="1" applyBorder="1" applyAlignment="1">
      <alignment horizontal="center" vertical="center"/>
    </xf>
    <xf numFmtId="166" fontId="18" fillId="3" borderId="5" xfId="25" applyNumberFormat="1" applyFont="1" applyFill="1" applyBorder="1" applyAlignment="1">
      <alignment horizontal="center" vertical="center"/>
    </xf>
    <xf numFmtId="0" fontId="23" fillId="3" borderId="4" xfId="25" applyFont="1" applyFill="1" applyBorder="1" applyAlignment="1">
      <alignment horizontal="center" vertical="center"/>
    </xf>
    <xf numFmtId="166" fontId="23" fillId="3" borderId="4" xfId="25" applyNumberFormat="1" applyFont="1" applyFill="1" applyBorder="1" applyAlignment="1">
      <alignment horizontal="center" vertical="center"/>
    </xf>
    <xf numFmtId="166" fontId="18" fillId="3" borderId="0" xfId="25" applyNumberFormat="1" applyFont="1" applyFill="1" applyAlignment="1">
      <alignment horizontal="center" vertical="center"/>
    </xf>
    <xf numFmtId="0" fontId="18" fillId="2" borderId="0" xfId="34" applyFont="1" applyFill="1" applyAlignment="1">
      <alignment horizontal="left" vertical="center" wrapText="1"/>
    </xf>
    <xf numFmtId="0" fontId="18" fillId="3" borderId="0" xfId="1" applyFont="1" applyFill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vertical="center"/>
    </xf>
    <xf numFmtId="0" fontId="18" fillId="2" borderId="4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2" borderId="1" xfId="1" applyFont="1" applyFill="1" applyBorder="1" applyAlignment="1">
      <alignment vertical="center"/>
    </xf>
    <xf numFmtId="0" fontId="19" fillId="2" borderId="4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0" fontId="24" fillId="2" borderId="4" xfId="1" applyFont="1" applyFill="1" applyBorder="1" applyAlignment="1">
      <alignment horizontal="center" vertical="center"/>
    </xf>
    <xf numFmtId="1" fontId="24" fillId="2" borderId="4" xfId="1" applyNumberFormat="1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18" fillId="3" borderId="0" xfId="1" applyFont="1" applyFill="1" applyAlignment="1">
      <alignment horizontal="left" vertical="center"/>
    </xf>
    <xf numFmtId="0" fontId="18" fillId="2" borderId="0" xfId="3" applyFont="1" applyFill="1" applyAlignment="1">
      <alignment horizontal="center" vertical="center"/>
    </xf>
    <xf numFmtId="0" fontId="23" fillId="2" borderId="0" xfId="9" applyFont="1" applyFill="1" applyAlignment="1">
      <alignment horizontal="center" vertical="center" wrapText="1"/>
    </xf>
    <xf numFmtId="164" fontId="23" fillId="2" borderId="0" xfId="9" applyNumberFormat="1" applyFont="1" applyFill="1" applyAlignment="1">
      <alignment horizontal="center" vertical="center" wrapText="1"/>
    </xf>
    <xf numFmtId="164" fontId="23" fillId="2" borderId="0" xfId="7" applyNumberFormat="1" applyFont="1" applyFill="1" applyAlignment="1">
      <alignment horizontal="center" vertical="center" wrapText="1"/>
    </xf>
    <xf numFmtId="0" fontId="18" fillId="2" borderId="0" xfId="9" applyFont="1" applyFill="1" applyAlignment="1">
      <alignment horizontal="center" vertical="center"/>
    </xf>
    <xf numFmtId="1" fontId="18" fillId="2" borderId="4" xfId="9" applyNumberFormat="1" applyFont="1" applyFill="1" applyBorder="1" applyAlignment="1">
      <alignment horizontal="center" vertical="center" wrapText="1"/>
    </xf>
    <xf numFmtId="164" fontId="23" fillId="2" borderId="4" xfId="7" applyNumberFormat="1" applyFont="1" applyFill="1" applyBorder="1" applyAlignment="1">
      <alignment horizontal="center" vertical="center" wrapText="1"/>
    </xf>
    <xf numFmtId="0" fontId="18" fillId="2" borderId="0" xfId="9" applyFont="1" applyFill="1" applyAlignment="1">
      <alignment horizontal="center" vertical="center" wrapText="1"/>
    </xf>
    <xf numFmtId="1" fontId="18" fillId="2" borderId="0" xfId="9" applyNumberFormat="1" applyFont="1" applyFill="1" applyAlignment="1">
      <alignment horizontal="center" vertical="center" wrapText="1"/>
    </xf>
    <xf numFmtId="164" fontId="18" fillId="2" borderId="0" xfId="9" applyNumberFormat="1" applyFont="1" applyFill="1" applyAlignment="1">
      <alignment horizontal="center" vertical="center" wrapText="1"/>
    </xf>
    <xf numFmtId="164" fontId="18" fillId="2" borderId="0" xfId="7" applyNumberFormat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5" borderId="4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0" xfId="3" applyFont="1" applyFill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1" fontId="21" fillId="2" borderId="9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4" fontId="18" fillId="2" borderId="0" xfId="25" applyNumberFormat="1" applyFont="1" applyFill="1" applyAlignment="1">
      <alignment horizontal="center" vertical="center"/>
    </xf>
    <xf numFmtId="166" fontId="18" fillId="2" borderId="4" xfId="28" applyNumberFormat="1" applyFont="1" applyFill="1" applyBorder="1" applyAlignment="1">
      <alignment horizontal="center" vertical="center"/>
    </xf>
    <xf numFmtId="0" fontId="18" fillId="2" borderId="0" xfId="25" applyFont="1" applyFill="1" applyAlignment="1">
      <alignment horizontal="left" vertical="center"/>
    </xf>
    <xf numFmtId="0" fontId="18" fillId="2" borderId="0" xfId="25" applyFont="1" applyFill="1" applyAlignment="1">
      <alignment horizontal="center" vertical="center"/>
    </xf>
    <xf numFmtId="0" fontId="18" fillId="3" borderId="4" xfId="25" applyFont="1" applyFill="1" applyBorder="1" applyAlignment="1">
      <alignment horizontal="center" vertical="center"/>
    </xf>
    <xf numFmtId="0" fontId="18" fillId="2" borderId="1" xfId="9" applyFont="1" applyFill="1" applyBorder="1" applyAlignment="1">
      <alignment horizontal="center" vertical="center" wrapText="1"/>
    </xf>
    <xf numFmtId="0" fontId="18" fillId="0" borderId="1" xfId="35" applyFont="1" applyFill="1" applyBorder="1" applyAlignment="1">
      <alignment horizontal="center" vertical="center" wrapText="1"/>
    </xf>
    <xf numFmtId="164" fontId="18" fillId="2" borderId="4" xfId="7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25" applyFont="1" applyFill="1" applyAlignment="1">
      <alignment horizontal="center" vertical="center"/>
    </xf>
    <xf numFmtId="0" fontId="15" fillId="5" borderId="4" xfId="0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6" fontId="18" fillId="2" borderId="0" xfId="25" applyNumberFormat="1" applyFont="1" applyFill="1" applyAlignment="1">
      <alignment horizontal="center" vertical="center"/>
    </xf>
    <xf numFmtId="0" fontId="15" fillId="5" borderId="14" xfId="1" applyFont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center" vertical="center"/>
    </xf>
    <xf numFmtId="167" fontId="18" fillId="2" borderId="4" xfId="1" applyNumberFormat="1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left" vertical="center" wrapText="1"/>
    </xf>
    <xf numFmtId="1" fontId="18" fillId="2" borderId="4" xfId="1" applyNumberFormat="1" applyFont="1" applyFill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 vertical="center"/>
    </xf>
    <xf numFmtId="1" fontId="21" fillId="2" borderId="4" xfId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44" fontId="17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25" fillId="2" borderId="1" xfId="34" applyFont="1" applyFill="1" applyBorder="1" applyAlignment="1">
      <alignment horizontal="left" vertical="center" wrapText="1"/>
    </xf>
    <xf numFmtId="0" fontId="25" fillId="2" borderId="21" xfId="34" applyFont="1" applyFill="1" applyBorder="1" applyAlignment="1">
      <alignment horizontal="left" vertical="center" wrapText="1"/>
    </xf>
    <xf numFmtId="0" fontId="25" fillId="2" borderId="2" xfId="34" applyFont="1" applyFill="1" applyBorder="1" applyAlignment="1">
      <alignment horizontal="left" vertical="center" wrapText="1"/>
    </xf>
    <xf numFmtId="164" fontId="23" fillId="2" borderId="1" xfId="7" applyNumberFormat="1" applyFont="1" applyFill="1" applyBorder="1" applyAlignment="1">
      <alignment horizontal="center" vertical="center" wrapText="1"/>
    </xf>
    <xf numFmtId="164" fontId="23" fillId="2" borderId="2" xfId="7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64" fontId="18" fillId="2" borderId="11" xfId="9" applyNumberFormat="1" applyFont="1" applyFill="1" applyBorder="1" applyAlignment="1">
      <alignment horizontal="center" vertical="center" wrapText="1"/>
    </xf>
    <xf numFmtId="164" fontId="18" fillId="2" borderId="7" xfId="9" applyNumberFormat="1" applyFont="1" applyFill="1" applyBorder="1" applyAlignment="1">
      <alignment horizontal="center" vertical="center" wrapText="1"/>
    </xf>
    <xf numFmtId="164" fontId="18" fillId="2" borderId="12" xfId="9" applyNumberFormat="1" applyFont="1" applyFill="1" applyBorder="1" applyAlignment="1">
      <alignment horizontal="center" vertical="center" wrapText="1"/>
    </xf>
    <xf numFmtId="0" fontId="23" fillId="2" borderId="1" xfId="9" applyFont="1" applyFill="1" applyBorder="1" applyAlignment="1">
      <alignment horizontal="center" vertical="center" wrapText="1"/>
    </xf>
    <xf numFmtId="0" fontId="23" fillId="2" borderId="8" xfId="9" applyFont="1" applyFill="1" applyBorder="1" applyAlignment="1">
      <alignment horizontal="center" vertical="center" wrapText="1"/>
    </xf>
    <xf numFmtId="0" fontId="23" fillId="2" borderId="20" xfId="9" applyFont="1" applyFill="1" applyBorder="1" applyAlignment="1">
      <alignment horizontal="center" vertical="center" wrapText="1"/>
    </xf>
    <xf numFmtId="0" fontId="23" fillId="2" borderId="2" xfId="9" applyFont="1" applyFill="1" applyBorder="1" applyAlignment="1">
      <alignment horizontal="center" vertical="center" wrapText="1"/>
    </xf>
    <xf numFmtId="0" fontId="23" fillId="2" borderId="10" xfId="9" applyFont="1" applyFill="1" applyBorder="1" applyAlignment="1">
      <alignment horizontal="center" vertical="center" wrapText="1"/>
    </xf>
    <xf numFmtId="168" fontId="15" fillId="6" borderId="15" xfId="4" applyNumberFormat="1" applyFont="1" applyFill="1" applyBorder="1" applyAlignment="1" applyProtection="1">
      <alignment horizontal="right" vertical="center" wrapText="1"/>
      <protection locked="0"/>
    </xf>
    <xf numFmtId="168" fontId="15" fillId="6" borderId="13" xfId="4" applyNumberFormat="1" applyFont="1" applyFill="1" applyBorder="1" applyAlignment="1" applyProtection="1">
      <alignment horizontal="right" vertical="center" wrapText="1"/>
      <protection locked="0"/>
    </xf>
    <xf numFmtId="168" fontId="15" fillId="6" borderId="22" xfId="4" applyNumberFormat="1" applyFont="1" applyFill="1" applyBorder="1" applyAlignment="1" applyProtection="1">
      <alignment horizontal="right" vertical="center" wrapText="1"/>
      <protection locked="0"/>
    </xf>
    <xf numFmtId="0" fontId="15" fillId="5" borderId="4" xfId="1" applyFont="1" applyFill="1" applyBorder="1" applyAlignment="1">
      <alignment horizontal="center" vertical="center" wrapText="1"/>
    </xf>
    <xf numFmtId="0" fontId="18" fillId="3" borderId="8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1" fillId="3" borderId="20" xfId="26" applyFont="1" applyFill="1" applyBorder="1" applyAlignment="1">
      <alignment horizontal="center" vertical="center"/>
    </xf>
    <xf numFmtId="0" fontId="19" fillId="7" borderId="1" xfId="2" applyFont="1" applyFill="1" applyBorder="1" applyAlignment="1">
      <alignment horizontal="center" vertical="center"/>
    </xf>
    <xf numFmtId="0" fontId="19" fillId="7" borderId="2" xfId="2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 wrapText="1"/>
    </xf>
    <xf numFmtId="0" fontId="18" fillId="3" borderId="0" xfId="25" applyFont="1" applyFill="1" applyAlignment="1">
      <alignment horizontal="center" vertical="center"/>
    </xf>
    <xf numFmtId="0" fontId="28" fillId="2" borderId="0" xfId="0" applyFont="1" applyFill="1" applyAlignment="1" applyProtection="1">
      <alignment horizontal="left" vertical="center" wrapText="1"/>
    </xf>
    <xf numFmtId="0" fontId="28" fillId="2" borderId="0" xfId="0" applyFont="1" applyFill="1" applyAlignment="1" applyProtection="1">
      <alignment horizontal="left" vertical="center"/>
    </xf>
    <xf numFmtId="0" fontId="28" fillId="0" borderId="0" xfId="0" applyFont="1" applyProtection="1"/>
    <xf numFmtId="0" fontId="15" fillId="5" borderId="1" xfId="1" applyFont="1" applyFill="1" applyBorder="1" applyAlignment="1" applyProtection="1">
      <alignment horizontal="center" vertical="center" wrapText="1"/>
    </xf>
    <xf numFmtId="0" fontId="15" fillId="5" borderId="4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right" vertical="center"/>
    </xf>
    <xf numFmtId="49" fontId="25" fillId="0" borderId="4" xfId="0" applyNumberFormat="1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left" vertical="center"/>
    </xf>
    <xf numFmtId="4" fontId="18" fillId="0" borderId="4" xfId="0" applyNumberFormat="1" applyFont="1" applyBorder="1" applyProtection="1"/>
    <xf numFmtId="49" fontId="25" fillId="0" borderId="0" xfId="0" applyNumberFormat="1" applyFont="1" applyAlignment="1" applyProtection="1">
      <alignment horizontal="right" vertical="center"/>
    </xf>
    <xf numFmtId="0" fontId="28" fillId="0" borderId="4" xfId="0" applyFont="1" applyBorder="1" applyAlignment="1" applyProtection="1">
      <alignment horizontal="center"/>
    </xf>
    <xf numFmtId="0" fontId="29" fillId="0" borderId="4" xfId="0" applyFont="1" applyBorder="1" applyAlignment="1" applyProtection="1">
      <alignment horizontal="left" vertical="center"/>
    </xf>
    <xf numFmtId="4" fontId="29" fillId="0" borderId="4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</cellXfs>
  <cellStyles count="74">
    <cellStyle name="Comma 2" xfId="24" xr:uid="{00000000-0005-0000-0000-000000000000}"/>
    <cellStyle name="Comma 2 2" xfId="23" xr:uid="{00000000-0005-0000-0000-000001000000}"/>
    <cellStyle name="Comma 2 2 2" xfId="51" xr:uid="{00000000-0005-0000-0000-000002000000}"/>
    <cellStyle name="Comma 2 2 2 2" xfId="68" xr:uid="{5E5DE9DD-24C9-42F3-B067-D1CC758F7092}"/>
    <cellStyle name="Comma 2 3" xfId="52" xr:uid="{00000000-0005-0000-0000-000003000000}"/>
    <cellStyle name="Comma 2 3 2" xfId="69" xr:uid="{C8465115-6950-45B8-97C1-D7CE2C268BE9}"/>
    <cellStyle name="Currency 2" xfId="5" xr:uid="{00000000-0005-0000-0000-000004000000}"/>
    <cellStyle name="Currency 2 2" xfId="28" xr:uid="{00000000-0005-0000-0000-000005000000}"/>
    <cellStyle name="Currency 2 2 2" xfId="55" xr:uid="{00000000-0005-0000-0000-000006000000}"/>
    <cellStyle name="Currency 2 2 2 2" xfId="71" xr:uid="{151B2FDF-57D5-4427-AD8F-14041E75A94E}"/>
    <cellStyle name="Currency 2 2 3" xfId="64" xr:uid="{630A55DA-BEB6-4276-BAFB-EFA6833395EE}"/>
    <cellStyle name="Currency 2 3" xfId="16" xr:uid="{00000000-0005-0000-0000-000007000000}"/>
    <cellStyle name="Currency 2 3 2" xfId="44" xr:uid="{00000000-0005-0000-0000-000008000000}"/>
    <cellStyle name="Currency 2 3 2 2" xfId="66" xr:uid="{5BFCACBA-4BF0-4968-916A-7A2258CBF671}"/>
    <cellStyle name="Currency 2 3 3" xfId="62" xr:uid="{D38132C2-2C85-4D23-BCD7-6C94DB1ADF6D}"/>
    <cellStyle name="Currency 2 4" xfId="38" xr:uid="{00000000-0005-0000-0000-000009000000}"/>
    <cellStyle name="Currency 2 4 2" xfId="65" xr:uid="{6399B1A3-3CEF-4EC4-81D4-DF1D5EBC3FD5}"/>
    <cellStyle name="Currency 2 5" xfId="61" xr:uid="{3A7973C2-9CFD-42CC-B0EB-3F3B5DCAE3C5}"/>
    <cellStyle name="Currency 5" xfId="27" xr:uid="{00000000-0005-0000-0000-00000A000000}"/>
    <cellStyle name="Currency 5 2" xfId="54" xr:uid="{00000000-0005-0000-0000-00000B000000}"/>
    <cellStyle name="Currency 5 2 2" xfId="70" xr:uid="{F2A326CE-432E-4189-8483-023337BA93AC}"/>
    <cellStyle name="Currency 5 3" xfId="63" xr:uid="{3AA16D52-80F9-456F-A232-7804B0D2B4A3}"/>
    <cellStyle name="Excel Built-in Note" xfId="17" xr:uid="{00000000-0005-0000-0000-00000C000000}"/>
    <cellStyle name="Excel Built-in Note 2" xfId="45" xr:uid="{00000000-0005-0000-0000-00000D000000}"/>
    <cellStyle name="Excel Built-in Note 2 2" xfId="67" xr:uid="{F78F81DF-669D-4157-A535-5E5ED906C2CF}"/>
    <cellStyle name="Excel Built-in Note 3" xfId="59" xr:uid="{00000000-0005-0000-0000-00000E000000}"/>
    <cellStyle name="Excel Built-in Note 3 2" xfId="72" xr:uid="{A013EEF3-3CA1-4685-840B-588F20F6F21D}"/>
    <cellStyle name="Excel Built-in Note 4" xfId="60" xr:uid="{00000000-0005-0000-0000-00000F000000}"/>
    <cellStyle name="Excel Built-in Note 4 2" xfId="73" xr:uid="{23F4785F-20A7-4A37-A18D-E3F1D6F1F379}"/>
    <cellStyle name="Excel Built-in Note 5" xfId="58" xr:uid="{00000000-0005-0000-0000-000010000000}"/>
    <cellStyle name="Hiperveza" xfId="30" builtinId="8"/>
    <cellStyle name="Normal 2" xfId="1" xr:uid="{00000000-0005-0000-0000-000012000000}"/>
    <cellStyle name="Normal 2 2" xfId="4" xr:uid="{00000000-0005-0000-0000-000013000000}"/>
    <cellStyle name="Normal 2 2 2 2" xfId="34" xr:uid="{00000000-0005-0000-0000-000014000000}"/>
    <cellStyle name="Normal 2 3" xfId="7" xr:uid="{00000000-0005-0000-0000-000015000000}"/>
    <cellStyle name="Normal 2 3 2" xfId="19" xr:uid="{00000000-0005-0000-0000-000016000000}"/>
    <cellStyle name="Normal 2 3 2 2" xfId="47" xr:uid="{00000000-0005-0000-0000-000017000000}"/>
    <cellStyle name="Normal 2 3 3" xfId="10" xr:uid="{00000000-0005-0000-0000-000018000000}"/>
    <cellStyle name="Normal 2 3 3 2" xfId="42" xr:uid="{00000000-0005-0000-0000-000019000000}"/>
    <cellStyle name="Normal 2 3 4" xfId="31" xr:uid="{00000000-0005-0000-0000-00001A000000}"/>
    <cellStyle name="Normal 2 3 4 2" xfId="57" xr:uid="{00000000-0005-0000-0000-00001B000000}"/>
    <cellStyle name="Normal 2 3 5" xfId="40" xr:uid="{00000000-0005-0000-0000-00001C000000}"/>
    <cellStyle name="Normal 2 4" xfId="9" xr:uid="{00000000-0005-0000-0000-00001D000000}"/>
    <cellStyle name="Normal 2 4 2" xfId="35" xr:uid="{00000000-0005-0000-0000-00001E000000}"/>
    <cellStyle name="Normal 2 5" xfId="25" xr:uid="{00000000-0005-0000-0000-00001F000000}"/>
    <cellStyle name="Normal 2 5 2" xfId="53" xr:uid="{00000000-0005-0000-0000-000020000000}"/>
    <cellStyle name="Normal 2 6" xfId="29" xr:uid="{00000000-0005-0000-0000-000021000000}"/>
    <cellStyle name="Normal 2 6 2" xfId="56" xr:uid="{00000000-0005-0000-0000-000022000000}"/>
    <cellStyle name="Normal 2 7" xfId="36" xr:uid="{00000000-0005-0000-0000-000023000000}"/>
    <cellStyle name="Normal 3" xfId="12" xr:uid="{00000000-0005-0000-0000-000024000000}"/>
    <cellStyle name="Normal 4" xfId="32" xr:uid="{00000000-0005-0000-0000-000025000000}"/>
    <cellStyle name="Normal 4 2" xfId="21" xr:uid="{00000000-0005-0000-0000-000026000000}"/>
    <cellStyle name="Normal 4 2 2" xfId="49" xr:uid="{00000000-0005-0000-0000-000027000000}"/>
    <cellStyle name="Normal 5" xfId="2" xr:uid="{00000000-0005-0000-0000-000028000000}"/>
    <cellStyle name="Normal 5 2" xfId="26" xr:uid="{00000000-0005-0000-0000-000029000000}"/>
    <cellStyle name="Normal 7" xfId="22" xr:uid="{00000000-0005-0000-0000-00002A000000}"/>
    <cellStyle name="Normal 7 2" xfId="50" xr:uid="{00000000-0005-0000-0000-00002B000000}"/>
    <cellStyle name="Normal 8" xfId="14" xr:uid="{00000000-0005-0000-0000-00002C000000}"/>
    <cellStyle name="Normalno" xfId="0" builtinId="0"/>
    <cellStyle name="Normalno 2" xfId="33" xr:uid="{00000000-0005-0000-0000-00002E000000}"/>
    <cellStyle name="Normalno 2 2" xfId="20" xr:uid="{00000000-0005-0000-0000-00002F000000}"/>
    <cellStyle name="Normalno 2 2 2" xfId="48" xr:uid="{00000000-0005-0000-0000-000030000000}"/>
    <cellStyle name="Normalno 2 3" xfId="3" xr:uid="{00000000-0005-0000-0000-000031000000}"/>
    <cellStyle name="Normalno 2 3 2" xfId="13" xr:uid="{00000000-0005-0000-0000-000032000000}"/>
    <cellStyle name="Normalno 2 3 2 2" xfId="43" xr:uid="{00000000-0005-0000-0000-000033000000}"/>
    <cellStyle name="Normalno 2 3 3" xfId="37" xr:uid="{00000000-0005-0000-0000-000034000000}"/>
    <cellStyle name="Normalno 2 4" xfId="8" xr:uid="{00000000-0005-0000-0000-000035000000}"/>
    <cellStyle name="Normalno 2 4 2" xfId="41" xr:uid="{00000000-0005-0000-0000-000036000000}"/>
    <cellStyle name="Normalno 2 5" xfId="6" xr:uid="{00000000-0005-0000-0000-000037000000}"/>
    <cellStyle name="Normalno 2 5 2" xfId="39" xr:uid="{00000000-0005-0000-0000-000038000000}"/>
    <cellStyle name="Percent 2" xfId="11" xr:uid="{00000000-0005-0000-0000-000039000000}"/>
    <cellStyle name="Percent 2 3" xfId="15" xr:uid="{00000000-0005-0000-0000-00003A000000}"/>
    <cellStyle name="Percent 3 3" xfId="18" xr:uid="{00000000-0005-0000-0000-00003B000000}"/>
    <cellStyle name="Percent 3 3 2" xfId="46" xr:uid="{00000000-0005-0000-0000-00003C000000}"/>
  </cellStyles>
  <dxfs count="0"/>
  <tableStyles count="0" defaultTableStyle="TableStyleMedium2" defaultPivotStyle="PivotStyleMedium9"/>
  <colors>
    <mruColors>
      <color rgb="FF948A54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stoca-zadar.h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C27"/>
  <sheetViews>
    <sheetView tabSelected="1" zoomScale="90" zoomScaleNormal="90" workbookViewId="0">
      <selection activeCell="C15" sqref="C15"/>
    </sheetView>
  </sheetViews>
  <sheetFormatPr defaultColWidth="8.85546875" defaultRowHeight="12.75"/>
  <cols>
    <col min="1" max="1" width="3.85546875" style="1" customWidth="1"/>
    <col min="2" max="2" width="65" style="1" bestFit="1" customWidth="1"/>
    <col min="3" max="3" width="51.28515625" style="1" customWidth="1"/>
    <col min="4" max="16384" width="8.85546875" style="1"/>
  </cols>
  <sheetData>
    <row r="1" spans="1:3" ht="21" customHeight="1">
      <c r="A1" s="74"/>
      <c r="B1" s="71" t="s">
        <v>67</v>
      </c>
      <c r="C1" s="72"/>
    </row>
    <row r="2" spans="1:3">
      <c r="A2" s="74"/>
      <c r="B2" s="73"/>
      <c r="C2" s="73"/>
    </row>
    <row r="3" spans="1:3" ht="18" customHeight="1">
      <c r="A3" s="74"/>
      <c r="B3" s="54" t="s">
        <v>0</v>
      </c>
      <c r="C3" s="39" t="s">
        <v>28</v>
      </c>
    </row>
    <row r="4" spans="1:3" ht="18" customHeight="1">
      <c r="A4" s="74"/>
      <c r="B4" s="54" t="s">
        <v>1</v>
      </c>
      <c r="C4" s="40" t="s">
        <v>29</v>
      </c>
    </row>
    <row r="5" spans="1:3" ht="18" customHeight="1">
      <c r="A5" s="74"/>
      <c r="B5" s="54" t="s">
        <v>2</v>
      </c>
      <c r="C5" s="40" t="s">
        <v>30</v>
      </c>
    </row>
    <row r="6" spans="1:3" ht="18" customHeight="1">
      <c r="A6" s="74"/>
      <c r="B6" s="54" t="s">
        <v>3</v>
      </c>
      <c r="C6" s="40">
        <v>84923155727</v>
      </c>
    </row>
    <row r="7" spans="1:3" ht="18" customHeight="1">
      <c r="A7" s="74"/>
      <c r="B7" s="54" t="s">
        <v>4</v>
      </c>
      <c r="C7" s="40" t="s">
        <v>19</v>
      </c>
    </row>
    <row r="8" spans="1:3" ht="26.25" customHeight="1">
      <c r="A8" s="74"/>
      <c r="B8" s="54" t="s">
        <v>14</v>
      </c>
      <c r="C8" s="68">
        <v>399</v>
      </c>
    </row>
    <row r="9" spans="1:3" ht="18" customHeight="1">
      <c r="A9" s="74"/>
      <c r="B9" s="54" t="s">
        <v>5</v>
      </c>
      <c r="C9" s="69">
        <v>81294215</v>
      </c>
    </row>
    <row r="10" spans="1:3" ht="18" customHeight="1">
      <c r="A10" s="74"/>
      <c r="B10" s="54" t="s">
        <v>6</v>
      </c>
      <c r="C10" s="69">
        <v>25389193.760000002</v>
      </c>
    </row>
    <row r="11" spans="1:3" ht="18" customHeight="1">
      <c r="A11" s="74"/>
      <c r="B11" s="54" t="s">
        <v>51</v>
      </c>
      <c r="C11" s="40">
        <v>14000</v>
      </c>
    </row>
    <row r="12" spans="1:3" ht="18" customHeight="1">
      <c r="A12" s="74"/>
      <c r="B12" s="54" t="s">
        <v>20</v>
      </c>
      <c r="C12" s="69">
        <v>1.2</v>
      </c>
    </row>
    <row r="13" spans="1:3" ht="18" customHeight="1">
      <c r="A13" s="74"/>
      <c r="B13" s="54" t="s">
        <v>21</v>
      </c>
      <c r="C13" s="69">
        <v>1.8</v>
      </c>
    </row>
    <row r="14" spans="1:3" ht="18" customHeight="1">
      <c r="A14" s="74"/>
      <c r="B14" s="54" t="s">
        <v>52</v>
      </c>
      <c r="C14" s="69">
        <f>C11*C12*C13*7.5</f>
        <v>226800</v>
      </c>
    </row>
    <row r="15" spans="1:3" ht="18" customHeight="1">
      <c r="A15" s="74"/>
      <c r="B15" s="54" t="s">
        <v>53</v>
      </c>
      <c r="C15" s="40" t="s">
        <v>54</v>
      </c>
    </row>
    <row r="16" spans="1:3" ht="18" customHeight="1">
      <c r="A16" s="74"/>
      <c r="B16" s="54" t="s">
        <v>55</v>
      </c>
      <c r="C16" s="70">
        <v>36</v>
      </c>
    </row>
    <row r="17" spans="2:3" ht="18" customHeight="1">
      <c r="B17" s="54" t="s">
        <v>56</v>
      </c>
      <c r="C17" s="69">
        <v>2115325.1800000002</v>
      </c>
    </row>
    <row r="18" spans="2:3" ht="18" customHeight="1">
      <c r="B18" s="54" t="s">
        <v>57</v>
      </c>
      <c r="C18" s="40">
        <v>75000</v>
      </c>
    </row>
    <row r="19" spans="2:3" ht="18" customHeight="1">
      <c r="B19" s="54" t="s">
        <v>20</v>
      </c>
      <c r="C19" s="40">
        <v>1.2</v>
      </c>
    </row>
    <row r="20" spans="2:3" ht="18" customHeight="1">
      <c r="B20" s="54" t="s">
        <v>21</v>
      </c>
      <c r="C20" s="40">
        <v>1.2</v>
      </c>
    </row>
    <row r="21" spans="2:3" ht="18" customHeight="1">
      <c r="B21" s="54" t="s">
        <v>58</v>
      </c>
      <c r="C21" s="69">
        <f>C18*C19*C20*7.5</f>
        <v>810000</v>
      </c>
    </row>
    <row r="22" spans="2:3" ht="18" customHeight="1">
      <c r="B22" s="54" t="s">
        <v>22</v>
      </c>
      <c r="C22" s="69" t="s">
        <v>39</v>
      </c>
    </row>
    <row r="24" spans="2:3">
      <c r="B24" s="2" t="s">
        <v>32</v>
      </c>
    </row>
    <row r="25" spans="2:3" ht="105" customHeight="1">
      <c r="B25" s="3" t="s">
        <v>59</v>
      </c>
    </row>
    <row r="27" spans="2:3" ht="14.25">
      <c r="B27" s="4" t="s">
        <v>31</v>
      </c>
    </row>
  </sheetData>
  <sheetProtection algorithmName="SHA-512" hashValue="dUQHGzL/46BfGppQyQN5rurfnkrFe1dAKGAJPGb7p8J4kjkMVTWJY6Glkv6ZBoCL1b3LxyQTFpiekmnyyrLBsg==" saltValue="QxH+fXNB7+2P3wO0nHoYew==" spinCount="100000" sheet="1" objects="1" scenarios="1"/>
  <mergeCells count="3">
    <mergeCell ref="B1:C1"/>
    <mergeCell ref="B2:C2"/>
    <mergeCell ref="A1:A16"/>
  </mergeCells>
  <hyperlinks>
    <hyperlink ref="B27" r:id="rId1" xr:uid="{00000000-0004-0000-0000-000000000000}"/>
  </hyperlinks>
  <pageMargins left="0.7" right="0.7" top="0.75" bottom="0.75" header="0.3" footer="0.3"/>
  <pageSetup paperSize="9" scale="7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</sheetPr>
  <dimension ref="A1:G13"/>
  <sheetViews>
    <sheetView showGridLines="0" zoomScale="90" zoomScaleNormal="90" workbookViewId="0">
      <selection activeCell="E4" sqref="E4:E8"/>
    </sheetView>
  </sheetViews>
  <sheetFormatPr defaultColWidth="8.85546875" defaultRowHeight="12.75"/>
  <cols>
    <col min="1" max="1" width="2.85546875" style="33" customWidth="1"/>
    <col min="2" max="2" width="4.7109375" style="34" customWidth="1"/>
    <col min="3" max="3" width="56" style="33" customWidth="1"/>
    <col min="4" max="4" width="36.42578125" style="35" customWidth="1"/>
    <col min="5" max="5" width="16.7109375" style="35" bestFit="1" customWidth="1"/>
    <col min="6" max="6" width="21.85546875" style="36" customWidth="1"/>
    <col min="7" max="7" width="20.140625" style="30" customWidth="1"/>
    <col min="8" max="16384" width="8.85546875" style="30"/>
  </cols>
  <sheetData>
    <row r="1" spans="1:7" s="1" customFormat="1" ht="18" customHeight="1">
      <c r="A1" s="26"/>
      <c r="B1" s="80" t="s">
        <v>72</v>
      </c>
      <c r="C1" s="80"/>
      <c r="D1" s="80"/>
      <c r="E1" s="80"/>
      <c r="F1" s="80"/>
      <c r="G1" s="80"/>
    </row>
    <row r="2" spans="1:7">
      <c r="A2" s="26"/>
      <c r="B2" s="27"/>
      <c r="C2" s="27"/>
      <c r="D2" s="28"/>
      <c r="E2" s="28"/>
      <c r="F2" s="29"/>
    </row>
    <row r="3" spans="1:7" ht="52.5" customHeight="1" thickBot="1">
      <c r="A3" s="26"/>
      <c r="B3" s="55" t="s">
        <v>7</v>
      </c>
      <c r="C3" s="55" t="s">
        <v>8</v>
      </c>
      <c r="D3" s="60" t="s">
        <v>69</v>
      </c>
      <c r="E3" s="61" t="s">
        <v>10</v>
      </c>
      <c r="F3" s="57" t="s">
        <v>85</v>
      </c>
      <c r="G3" s="57" t="s">
        <v>84</v>
      </c>
    </row>
    <row r="4" spans="1:7" ht="15.75" customHeight="1">
      <c r="A4" s="26"/>
      <c r="B4" s="31">
        <v>1</v>
      </c>
      <c r="C4" s="50" t="s">
        <v>11</v>
      </c>
      <c r="D4" s="89">
        <v>0</v>
      </c>
      <c r="E4" s="81" t="s">
        <v>12</v>
      </c>
      <c r="F4" s="52">
        <v>0</v>
      </c>
      <c r="G4" s="52">
        <v>0</v>
      </c>
    </row>
    <row r="5" spans="1:7" ht="69" customHeight="1">
      <c r="A5" s="26"/>
      <c r="B5" s="31" t="s">
        <v>33</v>
      </c>
      <c r="C5" s="51" t="s">
        <v>70</v>
      </c>
      <c r="D5" s="90"/>
      <c r="E5" s="82"/>
      <c r="F5" s="52">
        <v>0</v>
      </c>
      <c r="G5" s="52">
        <v>0</v>
      </c>
    </row>
    <row r="6" spans="1:7" ht="15.75" customHeight="1">
      <c r="A6" s="26"/>
      <c r="B6" s="31">
        <v>2</v>
      </c>
      <c r="C6" s="50" t="s">
        <v>13</v>
      </c>
      <c r="D6" s="90"/>
      <c r="E6" s="82"/>
      <c r="F6" s="52">
        <v>0</v>
      </c>
      <c r="G6" s="52">
        <v>0</v>
      </c>
    </row>
    <row r="7" spans="1:7" ht="33.75" customHeight="1">
      <c r="A7" s="26"/>
      <c r="B7" s="31">
        <v>3</v>
      </c>
      <c r="C7" s="50" t="s">
        <v>87</v>
      </c>
      <c r="D7" s="90"/>
      <c r="E7" s="82"/>
      <c r="F7" s="52">
        <v>0</v>
      </c>
      <c r="G7" s="52">
        <v>0</v>
      </c>
    </row>
    <row r="8" spans="1:7" ht="46.5" customHeight="1" thickBot="1">
      <c r="A8" s="26"/>
      <c r="B8" s="31">
        <v>4</v>
      </c>
      <c r="C8" s="50" t="s">
        <v>88</v>
      </c>
      <c r="D8" s="91"/>
      <c r="E8" s="83"/>
      <c r="F8" s="52">
        <v>0</v>
      </c>
      <c r="G8" s="52">
        <v>0</v>
      </c>
    </row>
    <row r="9" spans="1:7" ht="18" customHeight="1">
      <c r="A9" s="26"/>
      <c r="B9" s="84" t="s">
        <v>83</v>
      </c>
      <c r="C9" s="85"/>
      <c r="D9" s="86"/>
      <c r="E9" s="87"/>
      <c r="F9" s="32">
        <f>SUM(F4:F8)</f>
        <v>0</v>
      </c>
      <c r="G9" s="32">
        <f>SUM(G4:G8)</f>
        <v>0</v>
      </c>
    </row>
    <row r="10" spans="1:7" ht="18" customHeight="1">
      <c r="A10" s="41"/>
      <c r="B10" s="84" t="s">
        <v>86</v>
      </c>
      <c r="C10" s="85"/>
      <c r="D10" s="88"/>
      <c r="E10" s="87"/>
      <c r="F10" s="78">
        <f>SUM(F9:G9)</f>
        <v>0</v>
      </c>
      <c r="G10" s="79"/>
    </row>
    <row r="11" spans="1:7">
      <c r="A11" s="26"/>
      <c r="B11" s="27"/>
      <c r="C11" s="27"/>
      <c r="D11" s="28"/>
      <c r="E11" s="28"/>
      <c r="F11" s="29"/>
    </row>
    <row r="12" spans="1:7" ht="22.9" customHeight="1">
      <c r="B12" s="75" t="s">
        <v>66</v>
      </c>
      <c r="C12" s="76"/>
      <c r="D12" s="76"/>
      <c r="E12" s="77"/>
    </row>
    <row r="13" spans="1:7">
      <c r="C13" s="12"/>
    </row>
  </sheetData>
  <sheetProtection algorithmName="SHA-512" hashValue="EGOz7zKxk5Q8QW/MVvVqCkYfV0TI8rELKFG8+2IJKJmop+A8lxoGjsDX3K/FnmXFZq2b5vBLtzzOgIdOBo367g==" saltValue="thFCTXsUCJCwcPvaR4j1Rg==" spinCount="100000" sheet="1" objects="1" scenarios="1"/>
  <mergeCells count="7">
    <mergeCell ref="B12:E12"/>
    <mergeCell ref="F10:G10"/>
    <mergeCell ref="B1:G1"/>
    <mergeCell ref="E4:E8"/>
    <mergeCell ref="B9:E9"/>
    <mergeCell ref="B10:E10"/>
    <mergeCell ref="D4:D8"/>
  </mergeCells>
  <pageMargins left="0.7" right="0.7" top="0.75" bottom="0.75" header="0.3" footer="0.3"/>
  <pageSetup paperSize="9" scale="6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</sheetPr>
  <dimension ref="A1:F38"/>
  <sheetViews>
    <sheetView zoomScale="90" zoomScaleNormal="90" workbookViewId="0">
      <selection activeCell="E7" sqref="E7"/>
    </sheetView>
  </sheetViews>
  <sheetFormatPr defaultColWidth="8.85546875" defaultRowHeight="12.75"/>
  <cols>
    <col min="1" max="1" width="2.140625" style="13" customWidth="1"/>
    <col min="2" max="2" width="9.28515625" style="13" bestFit="1" customWidth="1"/>
    <col min="3" max="3" width="91.42578125" style="25" customWidth="1"/>
    <col min="4" max="4" width="6.5703125" style="13" bestFit="1" customWidth="1"/>
    <col min="5" max="5" width="15.7109375" style="13" customWidth="1"/>
    <col min="6" max="6" width="20.28515625" style="13" customWidth="1"/>
    <col min="7" max="255" width="8.85546875" style="13"/>
    <col min="256" max="256" width="2.140625" style="13" customWidth="1"/>
    <col min="257" max="257" width="10" style="13" customWidth="1"/>
    <col min="258" max="258" width="89.42578125" style="13" bestFit="1" customWidth="1"/>
    <col min="259" max="259" width="10" style="13" customWidth="1"/>
    <col min="260" max="261" width="21.42578125" style="13" customWidth="1"/>
    <col min="262" max="511" width="8.85546875" style="13"/>
    <col min="512" max="512" width="2.140625" style="13" customWidth="1"/>
    <col min="513" max="513" width="10" style="13" customWidth="1"/>
    <col min="514" max="514" width="89.42578125" style="13" bestFit="1" customWidth="1"/>
    <col min="515" max="515" width="10" style="13" customWidth="1"/>
    <col min="516" max="517" width="21.42578125" style="13" customWidth="1"/>
    <col min="518" max="767" width="8.85546875" style="13"/>
    <col min="768" max="768" width="2.140625" style="13" customWidth="1"/>
    <col min="769" max="769" width="10" style="13" customWidth="1"/>
    <col min="770" max="770" width="89.42578125" style="13" bestFit="1" customWidth="1"/>
    <col min="771" max="771" width="10" style="13" customWidth="1"/>
    <col min="772" max="773" width="21.42578125" style="13" customWidth="1"/>
    <col min="774" max="1023" width="8.85546875" style="13"/>
    <col min="1024" max="1024" width="2.140625" style="13" customWidth="1"/>
    <col min="1025" max="1025" width="10" style="13" customWidth="1"/>
    <col min="1026" max="1026" width="89.42578125" style="13" bestFit="1" customWidth="1"/>
    <col min="1027" max="1027" width="10" style="13" customWidth="1"/>
    <col min="1028" max="1029" width="21.42578125" style="13" customWidth="1"/>
    <col min="1030" max="1279" width="8.85546875" style="13"/>
    <col min="1280" max="1280" width="2.140625" style="13" customWidth="1"/>
    <col min="1281" max="1281" width="10" style="13" customWidth="1"/>
    <col min="1282" max="1282" width="89.42578125" style="13" bestFit="1" customWidth="1"/>
    <col min="1283" max="1283" width="10" style="13" customWidth="1"/>
    <col min="1284" max="1285" width="21.42578125" style="13" customWidth="1"/>
    <col min="1286" max="1535" width="8.85546875" style="13"/>
    <col min="1536" max="1536" width="2.140625" style="13" customWidth="1"/>
    <col min="1537" max="1537" width="10" style="13" customWidth="1"/>
    <col min="1538" max="1538" width="89.42578125" style="13" bestFit="1" customWidth="1"/>
    <col min="1539" max="1539" width="10" style="13" customWidth="1"/>
    <col min="1540" max="1541" width="21.42578125" style="13" customWidth="1"/>
    <col min="1542" max="1791" width="8.85546875" style="13"/>
    <col min="1792" max="1792" width="2.140625" style="13" customWidth="1"/>
    <col min="1793" max="1793" width="10" style="13" customWidth="1"/>
    <col min="1794" max="1794" width="89.42578125" style="13" bestFit="1" customWidth="1"/>
    <col min="1795" max="1795" width="10" style="13" customWidth="1"/>
    <col min="1796" max="1797" width="21.42578125" style="13" customWidth="1"/>
    <col min="1798" max="2047" width="8.85546875" style="13"/>
    <col min="2048" max="2048" width="2.140625" style="13" customWidth="1"/>
    <col min="2049" max="2049" width="10" style="13" customWidth="1"/>
    <col min="2050" max="2050" width="89.42578125" style="13" bestFit="1" customWidth="1"/>
    <col min="2051" max="2051" width="10" style="13" customWidth="1"/>
    <col min="2052" max="2053" width="21.42578125" style="13" customWidth="1"/>
    <col min="2054" max="2303" width="8.85546875" style="13"/>
    <col min="2304" max="2304" width="2.140625" style="13" customWidth="1"/>
    <col min="2305" max="2305" width="10" style="13" customWidth="1"/>
    <col min="2306" max="2306" width="89.42578125" style="13" bestFit="1" customWidth="1"/>
    <col min="2307" max="2307" width="10" style="13" customWidth="1"/>
    <col min="2308" max="2309" width="21.42578125" style="13" customWidth="1"/>
    <col min="2310" max="2559" width="8.85546875" style="13"/>
    <col min="2560" max="2560" width="2.140625" style="13" customWidth="1"/>
    <col min="2561" max="2561" width="10" style="13" customWidth="1"/>
    <col min="2562" max="2562" width="89.42578125" style="13" bestFit="1" customWidth="1"/>
    <col min="2563" max="2563" width="10" style="13" customWidth="1"/>
    <col min="2564" max="2565" width="21.42578125" style="13" customWidth="1"/>
    <col min="2566" max="2815" width="8.85546875" style="13"/>
    <col min="2816" max="2816" width="2.140625" style="13" customWidth="1"/>
    <col min="2817" max="2817" width="10" style="13" customWidth="1"/>
    <col min="2818" max="2818" width="89.42578125" style="13" bestFit="1" customWidth="1"/>
    <col min="2819" max="2819" width="10" style="13" customWidth="1"/>
    <col min="2820" max="2821" width="21.42578125" style="13" customWidth="1"/>
    <col min="2822" max="3071" width="8.85546875" style="13"/>
    <col min="3072" max="3072" width="2.140625" style="13" customWidth="1"/>
    <col min="3073" max="3073" width="10" style="13" customWidth="1"/>
    <col min="3074" max="3074" width="89.42578125" style="13" bestFit="1" customWidth="1"/>
    <col min="3075" max="3075" width="10" style="13" customWidth="1"/>
    <col min="3076" max="3077" width="21.42578125" style="13" customWidth="1"/>
    <col min="3078" max="3327" width="8.85546875" style="13"/>
    <col min="3328" max="3328" width="2.140625" style="13" customWidth="1"/>
    <col min="3329" max="3329" width="10" style="13" customWidth="1"/>
    <col min="3330" max="3330" width="89.42578125" style="13" bestFit="1" customWidth="1"/>
    <col min="3331" max="3331" width="10" style="13" customWidth="1"/>
    <col min="3332" max="3333" width="21.42578125" style="13" customWidth="1"/>
    <col min="3334" max="3583" width="8.85546875" style="13"/>
    <col min="3584" max="3584" width="2.140625" style="13" customWidth="1"/>
    <col min="3585" max="3585" width="10" style="13" customWidth="1"/>
    <col min="3586" max="3586" width="89.42578125" style="13" bestFit="1" customWidth="1"/>
    <col min="3587" max="3587" width="10" style="13" customWidth="1"/>
    <col min="3588" max="3589" width="21.42578125" style="13" customWidth="1"/>
    <col min="3590" max="3839" width="8.85546875" style="13"/>
    <col min="3840" max="3840" width="2.140625" style="13" customWidth="1"/>
    <col min="3841" max="3841" width="10" style="13" customWidth="1"/>
    <col min="3842" max="3842" width="89.42578125" style="13" bestFit="1" customWidth="1"/>
    <col min="3843" max="3843" width="10" style="13" customWidth="1"/>
    <col min="3844" max="3845" width="21.42578125" style="13" customWidth="1"/>
    <col min="3846" max="4095" width="8.85546875" style="13"/>
    <col min="4096" max="4096" width="2.140625" style="13" customWidth="1"/>
    <col min="4097" max="4097" width="10" style="13" customWidth="1"/>
    <col min="4098" max="4098" width="89.42578125" style="13" bestFit="1" customWidth="1"/>
    <col min="4099" max="4099" width="10" style="13" customWidth="1"/>
    <col min="4100" max="4101" width="21.42578125" style="13" customWidth="1"/>
    <col min="4102" max="4351" width="8.85546875" style="13"/>
    <col min="4352" max="4352" width="2.140625" style="13" customWidth="1"/>
    <col min="4353" max="4353" width="10" style="13" customWidth="1"/>
    <col min="4354" max="4354" width="89.42578125" style="13" bestFit="1" customWidth="1"/>
    <col min="4355" max="4355" width="10" style="13" customWidth="1"/>
    <col min="4356" max="4357" width="21.42578125" style="13" customWidth="1"/>
    <col min="4358" max="4607" width="8.85546875" style="13"/>
    <col min="4608" max="4608" width="2.140625" style="13" customWidth="1"/>
    <col min="4609" max="4609" width="10" style="13" customWidth="1"/>
    <col min="4610" max="4610" width="89.42578125" style="13" bestFit="1" customWidth="1"/>
    <col min="4611" max="4611" width="10" style="13" customWidth="1"/>
    <col min="4612" max="4613" width="21.42578125" style="13" customWidth="1"/>
    <col min="4614" max="4863" width="8.85546875" style="13"/>
    <col min="4864" max="4864" width="2.140625" style="13" customWidth="1"/>
    <col min="4865" max="4865" width="10" style="13" customWidth="1"/>
    <col min="4866" max="4866" width="89.42578125" style="13" bestFit="1" customWidth="1"/>
    <col min="4867" max="4867" width="10" style="13" customWidth="1"/>
    <col min="4868" max="4869" width="21.42578125" style="13" customWidth="1"/>
    <col min="4870" max="5119" width="8.85546875" style="13"/>
    <col min="5120" max="5120" width="2.140625" style="13" customWidth="1"/>
    <col min="5121" max="5121" width="10" style="13" customWidth="1"/>
    <col min="5122" max="5122" width="89.42578125" style="13" bestFit="1" customWidth="1"/>
    <col min="5123" max="5123" width="10" style="13" customWidth="1"/>
    <col min="5124" max="5125" width="21.42578125" style="13" customWidth="1"/>
    <col min="5126" max="5375" width="8.85546875" style="13"/>
    <col min="5376" max="5376" width="2.140625" style="13" customWidth="1"/>
    <col min="5377" max="5377" width="10" style="13" customWidth="1"/>
    <col min="5378" max="5378" width="89.42578125" style="13" bestFit="1" customWidth="1"/>
    <col min="5379" max="5379" width="10" style="13" customWidth="1"/>
    <col min="5380" max="5381" width="21.42578125" style="13" customWidth="1"/>
    <col min="5382" max="5631" width="8.85546875" style="13"/>
    <col min="5632" max="5632" width="2.140625" style="13" customWidth="1"/>
    <col min="5633" max="5633" width="10" style="13" customWidth="1"/>
    <col min="5634" max="5634" width="89.42578125" style="13" bestFit="1" customWidth="1"/>
    <col min="5635" max="5635" width="10" style="13" customWidth="1"/>
    <col min="5636" max="5637" width="21.42578125" style="13" customWidth="1"/>
    <col min="5638" max="5887" width="8.85546875" style="13"/>
    <col min="5888" max="5888" width="2.140625" style="13" customWidth="1"/>
    <col min="5889" max="5889" width="10" style="13" customWidth="1"/>
    <col min="5890" max="5890" width="89.42578125" style="13" bestFit="1" customWidth="1"/>
    <col min="5891" max="5891" width="10" style="13" customWidth="1"/>
    <col min="5892" max="5893" width="21.42578125" style="13" customWidth="1"/>
    <col min="5894" max="6143" width="8.85546875" style="13"/>
    <col min="6144" max="6144" width="2.140625" style="13" customWidth="1"/>
    <col min="6145" max="6145" width="10" style="13" customWidth="1"/>
    <col min="6146" max="6146" width="89.42578125" style="13" bestFit="1" customWidth="1"/>
    <col min="6147" max="6147" width="10" style="13" customWidth="1"/>
    <col min="6148" max="6149" width="21.42578125" style="13" customWidth="1"/>
    <col min="6150" max="6399" width="8.85546875" style="13"/>
    <col min="6400" max="6400" width="2.140625" style="13" customWidth="1"/>
    <col min="6401" max="6401" width="10" style="13" customWidth="1"/>
    <col min="6402" max="6402" width="89.42578125" style="13" bestFit="1" customWidth="1"/>
    <col min="6403" max="6403" width="10" style="13" customWidth="1"/>
    <col min="6404" max="6405" width="21.42578125" style="13" customWidth="1"/>
    <col min="6406" max="6655" width="8.85546875" style="13"/>
    <col min="6656" max="6656" width="2.140625" style="13" customWidth="1"/>
    <col min="6657" max="6657" width="10" style="13" customWidth="1"/>
    <col min="6658" max="6658" width="89.42578125" style="13" bestFit="1" customWidth="1"/>
    <col min="6659" max="6659" width="10" style="13" customWidth="1"/>
    <col min="6660" max="6661" width="21.42578125" style="13" customWidth="1"/>
    <col min="6662" max="6911" width="8.85546875" style="13"/>
    <col min="6912" max="6912" width="2.140625" style="13" customWidth="1"/>
    <col min="6913" max="6913" width="10" style="13" customWidth="1"/>
    <col min="6914" max="6914" width="89.42578125" style="13" bestFit="1" customWidth="1"/>
    <col min="6915" max="6915" width="10" style="13" customWidth="1"/>
    <col min="6916" max="6917" width="21.42578125" style="13" customWidth="1"/>
    <col min="6918" max="7167" width="8.85546875" style="13"/>
    <col min="7168" max="7168" width="2.140625" style="13" customWidth="1"/>
    <col min="7169" max="7169" width="10" style="13" customWidth="1"/>
    <col min="7170" max="7170" width="89.42578125" style="13" bestFit="1" customWidth="1"/>
    <col min="7171" max="7171" width="10" style="13" customWidth="1"/>
    <col min="7172" max="7173" width="21.42578125" style="13" customWidth="1"/>
    <col min="7174" max="7423" width="8.85546875" style="13"/>
    <col min="7424" max="7424" width="2.140625" style="13" customWidth="1"/>
    <col min="7425" max="7425" width="10" style="13" customWidth="1"/>
    <col min="7426" max="7426" width="89.42578125" style="13" bestFit="1" customWidth="1"/>
    <col min="7427" max="7427" width="10" style="13" customWidth="1"/>
    <col min="7428" max="7429" width="21.42578125" style="13" customWidth="1"/>
    <col min="7430" max="7679" width="8.85546875" style="13"/>
    <col min="7680" max="7680" width="2.140625" style="13" customWidth="1"/>
    <col min="7681" max="7681" width="10" style="13" customWidth="1"/>
    <col min="7682" max="7682" width="89.42578125" style="13" bestFit="1" customWidth="1"/>
    <col min="7683" max="7683" width="10" style="13" customWidth="1"/>
    <col min="7684" max="7685" width="21.42578125" style="13" customWidth="1"/>
    <col min="7686" max="7935" width="8.85546875" style="13"/>
    <col min="7936" max="7936" width="2.140625" style="13" customWidth="1"/>
    <col min="7937" max="7937" width="10" style="13" customWidth="1"/>
    <col min="7938" max="7938" width="89.42578125" style="13" bestFit="1" customWidth="1"/>
    <col min="7939" max="7939" width="10" style="13" customWidth="1"/>
    <col min="7940" max="7941" width="21.42578125" style="13" customWidth="1"/>
    <col min="7942" max="8191" width="8.85546875" style="13"/>
    <col min="8192" max="8192" width="2.140625" style="13" customWidth="1"/>
    <col min="8193" max="8193" width="10" style="13" customWidth="1"/>
    <col min="8194" max="8194" width="89.42578125" style="13" bestFit="1" customWidth="1"/>
    <col min="8195" max="8195" width="10" style="13" customWidth="1"/>
    <col min="8196" max="8197" width="21.42578125" style="13" customWidth="1"/>
    <col min="8198" max="8447" width="8.85546875" style="13"/>
    <col min="8448" max="8448" width="2.140625" style="13" customWidth="1"/>
    <col min="8449" max="8449" width="10" style="13" customWidth="1"/>
    <col min="8450" max="8450" width="89.42578125" style="13" bestFit="1" customWidth="1"/>
    <col min="8451" max="8451" width="10" style="13" customWidth="1"/>
    <col min="8452" max="8453" width="21.42578125" style="13" customWidth="1"/>
    <col min="8454" max="8703" width="8.85546875" style="13"/>
    <col min="8704" max="8704" width="2.140625" style="13" customWidth="1"/>
    <col min="8705" max="8705" width="10" style="13" customWidth="1"/>
    <col min="8706" max="8706" width="89.42578125" style="13" bestFit="1" customWidth="1"/>
    <col min="8707" max="8707" width="10" style="13" customWidth="1"/>
    <col min="8708" max="8709" width="21.42578125" style="13" customWidth="1"/>
    <col min="8710" max="8959" width="8.85546875" style="13"/>
    <col min="8960" max="8960" width="2.140625" style="13" customWidth="1"/>
    <col min="8961" max="8961" width="10" style="13" customWidth="1"/>
    <col min="8962" max="8962" width="89.42578125" style="13" bestFit="1" customWidth="1"/>
    <col min="8963" max="8963" width="10" style="13" customWidth="1"/>
    <col min="8964" max="8965" width="21.42578125" style="13" customWidth="1"/>
    <col min="8966" max="9215" width="8.85546875" style="13"/>
    <col min="9216" max="9216" width="2.140625" style="13" customWidth="1"/>
    <col min="9217" max="9217" width="10" style="13" customWidth="1"/>
    <col min="9218" max="9218" width="89.42578125" style="13" bestFit="1" customWidth="1"/>
    <col min="9219" max="9219" width="10" style="13" customWidth="1"/>
    <col min="9220" max="9221" width="21.42578125" style="13" customWidth="1"/>
    <col min="9222" max="9471" width="8.85546875" style="13"/>
    <col min="9472" max="9472" width="2.140625" style="13" customWidth="1"/>
    <col min="9473" max="9473" width="10" style="13" customWidth="1"/>
    <col min="9474" max="9474" width="89.42578125" style="13" bestFit="1" customWidth="1"/>
    <col min="9475" max="9475" width="10" style="13" customWidth="1"/>
    <col min="9476" max="9477" width="21.42578125" style="13" customWidth="1"/>
    <col min="9478" max="9727" width="8.85546875" style="13"/>
    <col min="9728" max="9728" width="2.140625" style="13" customWidth="1"/>
    <col min="9729" max="9729" width="10" style="13" customWidth="1"/>
    <col min="9730" max="9730" width="89.42578125" style="13" bestFit="1" customWidth="1"/>
    <col min="9731" max="9731" width="10" style="13" customWidth="1"/>
    <col min="9732" max="9733" width="21.42578125" style="13" customWidth="1"/>
    <col min="9734" max="9983" width="8.85546875" style="13"/>
    <col min="9984" max="9984" width="2.140625" style="13" customWidth="1"/>
    <col min="9985" max="9985" width="10" style="13" customWidth="1"/>
    <col min="9986" max="9986" width="89.42578125" style="13" bestFit="1" customWidth="1"/>
    <col min="9987" max="9987" width="10" style="13" customWidth="1"/>
    <col min="9988" max="9989" width="21.42578125" style="13" customWidth="1"/>
    <col min="9990" max="10239" width="8.85546875" style="13"/>
    <col min="10240" max="10240" width="2.140625" style="13" customWidth="1"/>
    <col min="10241" max="10241" width="10" style="13" customWidth="1"/>
    <col min="10242" max="10242" width="89.42578125" style="13" bestFit="1" customWidth="1"/>
    <col min="10243" max="10243" width="10" style="13" customWidth="1"/>
    <col min="10244" max="10245" width="21.42578125" style="13" customWidth="1"/>
    <col min="10246" max="10495" width="8.85546875" style="13"/>
    <col min="10496" max="10496" width="2.140625" style="13" customWidth="1"/>
    <col min="10497" max="10497" width="10" style="13" customWidth="1"/>
    <col min="10498" max="10498" width="89.42578125" style="13" bestFit="1" customWidth="1"/>
    <col min="10499" max="10499" width="10" style="13" customWidth="1"/>
    <col min="10500" max="10501" width="21.42578125" style="13" customWidth="1"/>
    <col min="10502" max="10751" width="8.85546875" style="13"/>
    <col min="10752" max="10752" width="2.140625" style="13" customWidth="1"/>
    <col min="10753" max="10753" width="10" style="13" customWidth="1"/>
    <col min="10754" max="10754" width="89.42578125" style="13" bestFit="1" customWidth="1"/>
    <col min="10755" max="10755" width="10" style="13" customWidth="1"/>
    <col min="10756" max="10757" width="21.42578125" style="13" customWidth="1"/>
    <col min="10758" max="11007" width="8.85546875" style="13"/>
    <col min="11008" max="11008" width="2.140625" style="13" customWidth="1"/>
    <col min="11009" max="11009" width="10" style="13" customWidth="1"/>
    <col min="11010" max="11010" width="89.42578125" style="13" bestFit="1" customWidth="1"/>
    <col min="11011" max="11011" width="10" style="13" customWidth="1"/>
    <col min="11012" max="11013" width="21.42578125" style="13" customWidth="1"/>
    <col min="11014" max="11263" width="8.85546875" style="13"/>
    <col min="11264" max="11264" width="2.140625" style="13" customWidth="1"/>
    <col min="11265" max="11265" width="10" style="13" customWidth="1"/>
    <col min="11266" max="11266" width="89.42578125" style="13" bestFit="1" customWidth="1"/>
    <col min="11267" max="11267" width="10" style="13" customWidth="1"/>
    <col min="11268" max="11269" width="21.42578125" style="13" customWidth="1"/>
    <col min="11270" max="11519" width="8.85546875" style="13"/>
    <col min="11520" max="11520" width="2.140625" style="13" customWidth="1"/>
    <col min="11521" max="11521" width="10" style="13" customWidth="1"/>
    <col min="11522" max="11522" width="89.42578125" style="13" bestFit="1" customWidth="1"/>
    <col min="11523" max="11523" width="10" style="13" customWidth="1"/>
    <col min="11524" max="11525" width="21.42578125" style="13" customWidth="1"/>
    <col min="11526" max="11775" width="8.85546875" style="13"/>
    <col min="11776" max="11776" width="2.140625" style="13" customWidth="1"/>
    <col min="11777" max="11777" width="10" style="13" customWidth="1"/>
    <col min="11778" max="11778" width="89.42578125" style="13" bestFit="1" customWidth="1"/>
    <col min="11779" max="11779" width="10" style="13" customWidth="1"/>
    <col min="11780" max="11781" width="21.42578125" style="13" customWidth="1"/>
    <col min="11782" max="12031" width="8.85546875" style="13"/>
    <col min="12032" max="12032" width="2.140625" style="13" customWidth="1"/>
    <col min="12033" max="12033" width="10" style="13" customWidth="1"/>
    <col min="12034" max="12034" width="89.42578125" style="13" bestFit="1" customWidth="1"/>
    <col min="12035" max="12035" width="10" style="13" customWidth="1"/>
    <col min="12036" max="12037" width="21.42578125" style="13" customWidth="1"/>
    <col min="12038" max="12287" width="8.85546875" style="13"/>
    <col min="12288" max="12288" width="2.140625" style="13" customWidth="1"/>
    <col min="12289" max="12289" width="10" style="13" customWidth="1"/>
    <col min="12290" max="12290" width="89.42578125" style="13" bestFit="1" customWidth="1"/>
    <col min="12291" max="12291" width="10" style="13" customWidth="1"/>
    <col min="12292" max="12293" width="21.42578125" style="13" customWidth="1"/>
    <col min="12294" max="12543" width="8.85546875" style="13"/>
    <col min="12544" max="12544" width="2.140625" style="13" customWidth="1"/>
    <col min="12545" max="12545" width="10" style="13" customWidth="1"/>
    <col min="12546" max="12546" width="89.42578125" style="13" bestFit="1" customWidth="1"/>
    <col min="12547" max="12547" width="10" style="13" customWidth="1"/>
    <col min="12548" max="12549" width="21.42578125" style="13" customWidth="1"/>
    <col min="12550" max="12799" width="8.85546875" style="13"/>
    <col min="12800" max="12800" width="2.140625" style="13" customWidth="1"/>
    <col min="12801" max="12801" width="10" style="13" customWidth="1"/>
    <col min="12802" max="12802" width="89.42578125" style="13" bestFit="1" customWidth="1"/>
    <col min="12803" max="12803" width="10" style="13" customWidth="1"/>
    <col min="12804" max="12805" width="21.42578125" style="13" customWidth="1"/>
    <col min="12806" max="13055" width="8.85546875" style="13"/>
    <col min="13056" max="13056" width="2.140625" style="13" customWidth="1"/>
    <col min="13057" max="13057" width="10" style="13" customWidth="1"/>
    <col min="13058" max="13058" width="89.42578125" style="13" bestFit="1" customWidth="1"/>
    <col min="13059" max="13059" width="10" style="13" customWidth="1"/>
    <col min="13060" max="13061" width="21.42578125" style="13" customWidth="1"/>
    <col min="13062" max="13311" width="8.85546875" style="13"/>
    <col min="13312" max="13312" width="2.140625" style="13" customWidth="1"/>
    <col min="13313" max="13313" width="10" style="13" customWidth="1"/>
    <col min="13314" max="13314" width="89.42578125" style="13" bestFit="1" customWidth="1"/>
    <col min="13315" max="13315" width="10" style="13" customWidth="1"/>
    <col min="13316" max="13317" width="21.42578125" style="13" customWidth="1"/>
    <col min="13318" max="13567" width="8.85546875" style="13"/>
    <col min="13568" max="13568" width="2.140625" style="13" customWidth="1"/>
    <col min="13569" max="13569" width="10" style="13" customWidth="1"/>
    <col min="13570" max="13570" width="89.42578125" style="13" bestFit="1" customWidth="1"/>
    <col min="13571" max="13571" width="10" style="13" customWidth="1"/>
    <col min="13572" max="13573" width="21.42578125" style="13" customWidth="1"/>
    <col min="13574" max="13823" width="8.85546875" style="13"/>
    <col min="13824" max="13824" width="2.140625" style="13" customWidth="1"/>
    <col min="13825" max="13825" width="10" style="13" customWidth="1"/>
    <col min="13826" max="13826" width="89.42578125" style="13" bestFit="1" customWidth="1"/>
    <col min="13827" max="13827" width="10" style="13" customWidth="1"/>
    <col min="13828" max="13829" width="21.42578125" style="13" customWidth="1"/>
    <col min="13830" max="14079" width="8.85546875" style="13"/>
    <col min="14080" max="14080" width="2.140625" style="13" customWidth="1"/>
    <col min="14081" max="14081" width="10" style="13" customWidth="1"/>
    <col min="14082" max="14082" width="89.42578125" style="13" bestFit="1" customWidth="1"/>
    <col min="14083" max="14083" width="10" style="13" customWidth="1"/>
    <col min="14084" max="14085" width="21.42578125" style="13" customWidth="1"/>
    <col min="14086" max="14335" width="8.85546875" style="13"/>
    <col min="14336" max="14336" width="2.140625" style="13" customWidth="1"/>
    <col min="14337" max="14337" width="10" style="13" customWidth="1"/>
    <col min="14338" max="14338" width="89.42578125" style="13" bestFit="1" customWidth="1"/>
    <col min="14339" max="14339" width="10" style="13" customWidth="1"/>
    <col min="14340" max="14341" width="21.42578125" style="13" customWidth="1"/>
    <col min="14342" max="14591" width="8.85546875" style="13"/>
    <col min="14592" max="14592" width="2.140625" style="13" customWidth="1"/>
    <col min="14593" max="14593" width="10" style="13" customWidth="1"/>
    <col min="14594" max="14594" width="89.42578125" style="13" bestFit="1" customWidth="1"/>
    <col min="14595" max="14595" width="10" style="13" customWidth="1"/>
    <col min="14596" max="14597" width="21.42578125" style="13" customWidth="1"/>
    <col min="14598" max="14847" width="8.85546875" style="13"/>
    <col min="14848" max="14848" width="2.140625" style="13" customWidth="1"/>
    <col min="14849" max="14849" width="10" style="13" customWidth="1"/>
    <col min="14850" max="14850" width="89.42578125" style="13" bestFit="1" customWidth="1"/>
    <col min="14851" max="14851" width="10" style="13" customWidth="1"/>
    <col min="14852" max="14853" width="21.42578125" style="13" customWidth="1"/>
    <col min="14854" max="15103" width="8.85546875" style="13"/>
    <col min="15104" max="15104" width="2.140625" style="13" customWidth="1"/>
    <col min="15105" max="15105" width="10" style="13" customWidth="1"/>
    <col min="15106" max="15106" width="89.42578125" style="13" bestFit="1" customWidth="1"/>
    <col min="15107" max="15107" width="10" style="13" customWidth="1"/>
    <col min="15108" max="15109" width="21.42578125" style="13" customWidth="1"/>
    <col min="15110" max="15359" width="8.85546875" style="13"/>
    <col min="15360" max="15360" width="2.140625" style="13" customWidth="1"/>
    <col min="15361" max="15361" width="10" style="13" customWidth="1"/>
    <col min="15362" max="15362" width="89.42578125" style="13" bestFit="1" customWidth="1"/>
    <col min="15363" max="15363" width="10" style="13" customWidth="1"/>
    <col min="15364" max="15365" width="21.42578125" style="13" customWidth="1"/>
    <col min="15366" max="15615" width="8.85546875" style="13"/>
    <col min="15616" max="15616" width="2.140625" style="13" customWidth="1"/>
    <col min="15617" max="15617" width="10" style="13" customWidth="1"/>
    <col min="15618" max="15618" width="89.42578125" style="13" bestFit="1" customWidth="1"/>
    <col min="15619" max="15619" width="10" style="13" customWidth="1"/>
    <col min="15620" max="15621" width="21.42578125" style="13" customWidth="1"/>
    <col min="15622" max="15871" width="8.85546875" style="13"/>
    <col min="15872" max="15872" width="2.140625" style="13" customWidth="1"/>
    <col min="15873" max="15873" width="10" style="13" customWidth="1"/>
    <col min="15874" max="15874" width="89.42578125" style="13" bestFit="1" customWidth="1"/>
    <col min="15875" max="15875" width="10" style="13" customWidth="1"/>
    <col min="15876" max="15877" width="21.42578125" style="13" customWidth="1"/>
    <col min="15878" max="16127" width="8.85546875" style="13"/>
    <col min="16128" max="16128" width="2.140625" style="13" customWidth="1"/>
    <col min="16129" max="16129" width="10" style="13" customWidth="1"/>
    <col min="16130" max="16130" width="89.42578125" style="13" bestFit="1" customWidth="1"/>
    <col min="16131" max="16131" width="10" style="13" customWidth="1"/>
    <col min="16132" max="16133" width="21.42578125" style="13" customWidth="1"/>
    <col min="16134" max="16384" width="8.85546875" style="13"/>
  </cols>
  <sheetData>
    <row r="1" spans="1:6" ht="18" customHeight="1">
      <c r="A1" s="94"/>
      <c r="B1" s="92" t="s">
        <v>68</v>
      </c>
      <c r="C1" s="92"/>
      <c r="D1" s="92"/>
      <c r="E1" s="92"/>
    </row>
    <row r="2" spans="1:6">
      <c r="A2" s="94"/>
      <c r="B2" s="93"/>
      <c r="C2" s="93"/>
      <c r="D2" s="93"/>
      <c r="E2" s="93"/>
    </row>
    <row r="3" spans="1:6" ht="18.75" customHeight="1">
      <c r="A3" s="94"/>
      <c r="B3" s="92" t="s">
        <v>49</v>
      </c>
      <c r="C3" s="92"/>
      <c r="D3" s="92"/>
      <c r="E3" s="92"/>
    </row>
    <row r="4" spans="1:6">
      <c r="A4" s="94"/>
      <c r="B4" s="14">
        <v>1</v>
      </c>
      <c r="C4" s="15" t="s">
        <v>41</v>
      </c>
      <c r="D4" s="14" t="s">
        <v>26</v>
      </c>
      <c r="E4" s="14">
        <v>6</v>
      </c>
    </row>
    <row r="5" spans="1:6">
      <c r="A5" s="94"/>
      <c r="B5" s="14">
        <f>SUM(B4+0.1)</f>
        <v>1.1000000000000001</v>
      </c>
      <c r="C5" s="15" t="s">
        <v>60</v>
      </c>
      <c r="D5" s="14"/>
      <c r="E5" s="14"/>
    </row>
    <row r="6" spans="1:6">
      <c r="A6" s="94"/>
      <c r="B6" s="14">
        <f t="shared" ref="B6:B10" si="0">SUM(B5+0.1)</f>
        <v>1.2000000000000002</v>
      </c>
      <c r="C6" s="15" t="s">
        <v>61</v>
      </c>
      <c r="D6" s="14"/>
      <c r="E6" s="14"/>
    </row>
    <row r="7" spans="1:6">
      <c r="A7" s="94"/>
      <c r="B7" s="14">
        <f t="shared" si="0"/>
        <v>1.3000000000000003</v>
      </c>
      <c r="C7" s="15" t="s">
        <v>64</v>
      </c>
      <c r="D7" s="14"/>
      <c r="E7" s="14"/>
    </row>
    <row r="8" spans="1:6">
      <c r="A8" s="94"/>
      <c r="B8" s="14">
        <f t="shared" si="0"/>
        <v>1.4000000000000004</v>
      </c>
      <c r="C8" s="15" t="s">
        <v>62</v>
      </c>
      <c r="D8" s="14"/>
      <c r="E8" s="14"/>
    </row>
    <row r="9" spans="1:6">
      <c r="A9" s="94"/>
      <c r="B9" s="14">
        <f t="shared" si="0"/>
        <v>1.5000000000000004</v>
      </c>
      <c r="C9" s="15" t="s">
        <v>65</v>
      </c>
      <c r="D9" s="14"/>
      <c r="E9" s="14"/>
    </row>
    <row r="10" spans="1:6">
      <c r="A10" s="94"/>
      <c r="B10" s="14">
        <f t="shared" si="0"/>
        <v>1.6000000000000005</v>
      </c>
      <c r="C10" s="15" t="s">
        <v>63</v>
      </c>
      <c r="D10" s="14"/>
      <c r="E10" s="14"/>
    </row>
    <row r="11" spans="1:6">
      <c r="A11" s="94"/>
      <c r="B11" s="14">
        <v>2</v>
      </c>
      <c r="C11" s="15" t="s">
        <v>141</v>
      </c>
      <c r="D11" s="16" t="s">
        <v>26</v>
      </c>
      <c r="E11" s="14">
        <v>2392</v>
      </c>
    </row>
    <row r="12" spans="1:6" s="17" customFormat="1">
      <c r="A12" s="94"/>
      <c r="B12" s="14">
        <v>3</v>
      </c>
      <c r="C12" s="15" t="s">
        <v>23</v>
      </c>
      <c r="D12" s="14" t="s">
        <v>24</v>
      </c>
      <c r="E12" s="14" t="s">
        <v>40</v>
      </c>
      <c r="F12" s="13"/>
    </row>
    <row r="13" spans="1:6" s="17" customFormat="1">
      <c r="A13" s="94"/>
      <c r="B13" s="14">
        <f>SUM(B12+0.1)</f>
        <v>3.1</v>
      </c>
      <c r="C13" s="18" t="s">
        <v>42</v>
      </c>
      <c r="D13" s="19"/>
      <c r="E13" s="20"/>
    </row>
    <row r="14" spans="1:6" s="17" customFormat="1">
      <c r="A14" s="94"/>
      <c r="B14" s="14">
        <f>SUM(B13+0.1)</f>
        <v>3.2</v>
      </c>
      <c r="C14" s="18" t="s">
        <v>43</v>
      </c>
      <c r="D14" s="19"/>
      <c r="E14" s="20"/>
      <c r="F14" s="21"/>
    </row>
    <row r="15" spans="1:6" ht="18.600000000000001" customHeight="1">
      <c r="A15" s="94"/>
      <c r="B15" s="37">
        <v>4</v>
      </c>
      <c r="C15" s="55" t="s">
        <v>25</v>
      </c>
      <c r="D15" s="37"/>
      <c r="E15" s="38"/>
    </row>
    <row r="16" spans="1:6" ht="59.25" customHeight="1">
      <c r="A16" s="94"/>
      <c r="B16" s="63">
        <f>SUM(B15+0.1)</f>
        <v>4.0999999999999996</v>
      </c>
      <c r="C16" s="64" t="s">
        <v>140</v>
      </c>
      <c r="D16" s="16" t="s">
        <v>26</v>
      </c>
      <c r="E16" s="65">
        <v>26</v>
      </c>
      <c r="F16" s="44"/>
    </row>
    <row r="17" spans="1:6">
      <c r="A17" s="94"/>
      <c r="B17" s="63">
        <f t="shared" ref="B17:B37" si="1">SUM(B16+0.1)</f>
        <v>4.1999999999999993</v>
      </c>
      <c r="C17" s="3" t="s">
        <v>50</v>
      </c>
      <c r="D17" s="16" t="s">
        <v>26</v>
      </c>
      <c r="E17" s="66">
        <v>4</v>
      </c>
      <c r="F17" s="43"/>
    </row>
    <row r="18" spans="1:6">
      <c r="A18" s="94"/>
      <c r="B18" s="63">
        <f t="shared" si="1"/>
        <v>4.2999999999999989</v>
      </c>
      <c r="C18" s="2" t="s">
        <v>48</v>
      </c>
      <c r="D18" s="16" t="s">
        <v>26</v>
      </c>
      <c r="E18" s="66">
        <v>1</v>
      </c>
      <c r="F18" s="43"/>
    </row>
    <row r="19" spans="1:6">
      <c r="A19" s="94"/>
      <c r="B19" s="63">
        <f t="shared" si="1"/>
        <v>4.3999999999999986</v>
      </c>
      <c r="C19" s="2" t="s">
        <v>44</v>
      </c>
      <c r="D19" s="16" t="s">
        <v>26</v>
      </c>
      <c r="E19" s="66">
        <v>6</v>
      </c>
      <c r="F19" s="43"/>
    </row>
    <row r="20" spans="1:6">
      <c r="A20" s="94"/>
      <c r="B20" s="63">
        <f t="shared" si="1"/>
        <v>4.4999999999999982</v>
      </c>
      <c r="C20" s="2" t="s">
        <v>45</v>
      </c>
      <c r="D20" s="16" t="s">
        <v>26</v>
      </c>
      <c r="E20" s="67">
        <v>1</v>
      </c>
    </row>
    <row r="21" spans="1:6">
      <c r="A21" s="94"/>
      <c r="B21" s="63">
        <f t="shared" si="1"/>
        <v>4.5999999999999979</v>
      </c>
      <c r="C21" s="2" t="s">
        <v>142</v>
      </c>
      <c r="D21" s="16" t="s">
        <v>26</v>
      </c>
      <c r="E21" s="67">
        <v>86</v>
      </c>
    </row>
    <row r="22" spans="1:6" s="42" customFormat="1">
      <c r="A22" s="94"/>
      <c r="B22" s="63">
        <f t="shared" si="1"/>
        <v>4.6999999999999975</v>
      </c>
      <c r="C22" s="2" t="s">
        <v>73</v>
      </c>
      <c r="D22" s="16" t="s">
        <v>26</v>
      </c>
      <c r="E22" s="67">
        <v>6</v>
      </c>
    </row>
    <row r="23" spans="1:6" s="42" customFormat="1">
      <c r="A23" s="94"/>
      <c r="B23" s="63">
        <f t="shared" si="1"/>
        <v>4.7999999999999972</v>
      </c>
      <c r="C23" s="2" t="s">
        <v>78</v>
      </c>
      <c r="D23" s="16" t="s">
        <v>26</v>
      </c>
      <c r="E23" s="67">
        <v>1</v>
      </c>
    </row>
    <row r="24" spans="1:6" s="42" customFormat="1">
      <c r="A24" s="94"/>
      <c r="B24" s="63">
        <f t="shared" si="1"/>
        <v>4.8999999999999968</v>
      </c>
      <c r="C24" s="2" t="s">
        <v>79</v>
      </c>
      <c r="D24" s="16" t="s">
        <v>26</v>
      </c>
      <c r="E24" s="67">
        <v>10</v>
      </c>
    </row>
    <row r="25" spans="1:6" s="42" customFormat="1">
      <c r="A25" s="94"/>
      <c r="B25" s="63">
        <f t="shared" si="1"/>
        <v>4.9999999999999964</v>
      </c>
      <c r="C25" s="2" t="s">
        <v>76</v>
      </c>
      <c r="D25" s="16" t="s">
        <v>26</v>
      </c>
      <c r="E25" s="67">
        <v>1</v>
      </c>
    </row>
    <row r="26" spans="1:6">
      <c r="A26" s="94"/>
      <c r="B26" s="63">
        <f t="shared" si="1"/>
        <v>5.0999999999999961</v>
      </c>
      <c r="C26" s="2" t="s">
        <v>47</v>
      </c>
      <c r="D26" s="16" t="s">
        <v>26</v>
      </c>
      <c r="E26" s="67">
        <v>1</v>
      </c>
    </row>
    <row r="27" spans="1:6" s="42" customFormat="1">
      <c r="A27" s="94"/>
      <c r="B27" s="63">
        <f t="shared" si="1"/>
        <v>5.1999999999999957</v>
      </c>
      <c r="C27" s="2" t="s">
        <v>77</v>
      </c>
      <c r="D27" s="16" t="s">
        <v>26</v>
      </c>
      <c r="E27" s="67">
        <v>2</v>
      </c>
    </row>
    <row r="28" spans="1:6" s="42" customFormat="1">
      <c r="A28" s="94"/>
      <c r="B28" s="63">
        <f t="shared" si="1"/>
        <v>5.2999999999999954</v>
      </c>
      <c r="C28" s="2" t="s">
        <v>36</v>
      </c>
      <c r="D28" s="16" t="s">
        <v>26</v>
      </c>
      <c r="E28" s="67">
        <v>2</v>
      </c>
    </row>
    <row r="29" spans="1:6">
      <c r="A29" s="94"/>
      <c r="B29" s="63">
        <f t="shared" si="1"/>
        <v>5.399999999999995</v>
      </c>
      <c r="C29" s="2" t="s">
        <v>35</v>
      </c>
      <c r="D29" s="16" t="s">
        <v>26</v>
      </c>
      <c r="E29" s="67">
        <v>1</v>
      </c>
    </row>
    <row r="30" spans="1:6">
      <c r="A30" s="94"/>
      <c r="B30" s="63">
        <f t="shared" si="1"/>
        <v>5.4999999999999947</v>
      </c>
      <c r="C30" s="2" t="s">
        <v>37</v>
      </c>
      <c r="D30" s="16" t="s">
        <v>26</v>
      </c>
      <c r="E30" s="67">
        <v>2</v>
      </c>
    </row>
    <row r="31" spans="1:6">
      <c r="A31" s="94"/>
      <c r="B31" s="63">
        <f t="shared" si="1"/>
        <v>5.5999999999999943</v>
      </c>
      <c r="C31" s="2" t="s">
        <v>38</v>
      </c>
      <c r="D31" s="16" t="s">
        <v>26</v>
      </c>
      <c r="E31" s="67">
        <v>5</v>
      </c>
    </row>
    <row r="32" spans="1:6" s="42" customFormat="1">
      <c r="A32" s="94"/>
      <c r="B32" s="63">
        <f t="shared" si="1"/>
        <v>5.699999999999994</v>
      </c>
      <c r="C32" s="2" t="s">
        <v>74</v>
      </c>
      <c r="D32" s="16" t="s">
        <v>26</v>
      </c>
      <c r="E32" s="67">
        <v>1</v>
      </c>
    </row>
    <row r="33" spans="1:6" s="62" customFormat="1">
      <c r="A33" s="94"/>
      <c r="B33" s="63">
        <f t="shared" si="1"/>
        <v>5.7999999999999936</v>
      </c>
      <c r="C33" s="2" t="s">
        <v>145</v>
      </c>
      <c r="D33" s="16" t="s">
        <v>26</v>
      </c>
      <c r="E33" s="67">
        <v>3</v>
      </c>
    </row>
    <row r="34" spans="1:6" s="42" customFormat="1">
      <c r="A34" s="94"/>
      <c r="B34" s="63">
        <f t="shared" si="1"/>
        <v>5.8999999999999932</v>
      </c>
      <c r="C34" s="2" t="s">
        <v>75</v>
      </c>
      <c r="D34" s="16" t="s">
        <v>26</v>
      </c>
      <c r="E34" s="67">
        <v>28</v>
      </c>
    </row>
    <row r="35" spans="1:6">
      <c r="A35" s="94"/>
      <c r="B35" s="63">
        <f t="shared" si="1"/>
        <v>5.9999999999999929</v>
      </c>
      <c r="C35" s="2" t="s">
        <v>46</v>
      </c>
      <c r="D35" s="16" t="s">
        <v>26</v>
      </c>
      <c r="E35" s="67">
        <v>6</v>
      </c>
    </row>
    <row r="36" spans="1:6">
      <c r="A36" s="94"/>
      <c r="B36" s="63">
        <f t="shared" si="1"/>
        <v>6.0999999999999925</v>
      </c>
      <c r="C36" s="2" t="s">
        <v>143</v>
      </c>
      <c r="D36" s="16" t="s">
        <v>26</v>
      </c>
      <c r="E36" s="67">
        <v>34</v>
      </c>
    </row>
    <row r="37" spans="1:6">
      <c r="A37" s="94"/>
      <c r="B37" s="63">
        <f t="shared" si="1"/>
        <v>6.1999999999999922</v>
      </c>
      <c r="C37" s="2" t="s">
        <v>144</v>
      </c>
      <c r="D37" s="16" t="s">
        <v>26</v>
      </c>
      <c r="E37" s="66">
        <v>30</v>
      </c>
      <c r="F37" s="43"/>
    </row>
    <row r="38" spans="1:6" s="24" customFormat="1">
      <c r="A38" s="94"/>
      <c r="B38" s="95" t="s">
        <v>27</v>
      </c>
      <c r="C38" s="95"/>
      <c r="D38" s="22" t="s">
        <v>26</v>
      </c>
      <c r="E38" s="23">
        <f>SUM(E16:E37)</f>
        <v>257</v>
      </c>
    </row>
  </sheetData>
  <sheetProtection algorithmName="SHA-512" hashValue="8AR9Ki/F1zUyc7ztOOo6nBOJWy43DcAOiTfGTRTrDflXDTNolNQeDRLRHwLgmcI8lxVQPoYDLyVDaLXcBeGCjQ==" saltValue="V6d0q8/WfH687MseMN+KfQ==" spinCount="100000" sheet="1" objects="1" scenarios="1"/>
  <mergeCells count="5">
    <mergeCell ref="B1:E1"/>
    <mergeCell ref="B2:E2"/>
    <mergeCell ref="B3:E3"/>
    <mergeCell ref="A1:A38"/>
    <mergeCell ref="B38:C38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</sheetPr>
  <dimension ref="A1:G43"/>
  <sheetViews>
    <sheetView zoomScale="90" zoomScaleNormal="90" workbookViewId="0">
      <selection activeCell="E11" sqref="E11"/>
    </sheetView>
  </sheetViews>
  <sheetFormatPr defaultColWidth="8.85546875" defaultRowHeight="12.75"/>
  <cols>
    <col min="1" max="1" width="3.28515625" style="53" customWidth="1"/>
    <col min="2" max="2" width="37.5703125" style="53" customWidth="1"/>
    <col min="3" max="3" width="40" style="11" customWidth="1"/>
    <col min="4" max="4" width="8.85546875" style="53"/>
    <col min="5" max="5" width="22.7109375" style="53" bestFit="1" customWidth="1"/>
    <col min="6" max="6" width="44.7109375" style="53" customWidth="1"/>
    <col min="7" max="7" width="21.140625" style="53" customWidth="1"/>
    <col min="8" max="236" width="8.85546875" style="53"/>
    <col min="237" max="237" width="3.28515625" style="53" customWidth="1"/>
    <col min="238" max="238" width="4.42578125" style="53" bestFit="1" customWidth="1"/>
    <col min="239" max="239" width="20.85546875" style="53" customWidth="1"/>
    <col min="240" max="240" width="25.7109375" style="53" customWidth="1"/>
    <col min="241" max="241" width="14.28515625" style="53" bestFit="1" customWidth="1"/>
    <col min="242" max="242" width="12.140625" style="53" bestFit="1" customWidth="1"/>
    <col min="243" max="243" width="12.85546875" style="53" bestFit="1" customWidth="1"/>
    <col min="244" max="244" width="14.42578125" style="53" bestFit="1" customWidth="1"/>
    <col min="245" max="245" width="12.28515625" style="53" bestFit="1" customWidth="1"/>
    <col min="246" max="246" width="8.28515625" style="53" bestFit="1" customWidth="1"/>
    <col min="247" max="247" width="6.7109375" style="53" bestFit="1" customWidth="1"/>
    <col min="248" max="248" width="16.85546875" style="53" bestFit="1" customWidth="1"/>
    <col min="249" max="249" width="12" style="53" bestFit="1" customWidth="1"/>
    <col min="250" max="251" width="10.85546875" style="53" bestFit="1" customWidth="1"/>
    <col min="252" max="252" width="6.7109375" style="53" bestFit="1" customWidth="1"/>
    <col min="253" max="492" width="8.85546875" style="53"/>
    <col min="493" max="493" width="3.28515625" style="53" customWidth="1"/>
    <col min="494" max="494" width="4.42578125" style="53" bestFit="1" customWidth="1"/>
    <col min="495" max="495" width="20.85546875" style="53" customWidth="1"/>
    <col min="496" max="496" width="25.7109375" style="53" customWidth="1"/>
    <col min="497" max="497" width="14.28515625" style="53" bestFit="1" customWidth="1"/>
    <col min="498" max="498" width="12.140625" style="53" bestFit="1" customWidth="1"/>
    <col min="499" max="499" width="12.85546875" style="53" bestFit="1" customWidth="1"/>
    <col min="500" max="500" width="14.42578125" style="53" bestFit="1" customWidth="1"/>
    <col min="501" max="501" width="12.28515625" style="53" bestFit="1" customWidth="1"/>
    <col min="502" max="502" width="8.28515625" style="53" bestFit="1" customWidth="1"/>
    <col min="503" max="503" width="6.7109375" style="53" bestFit="1" customWidth="1"/>
    <col min="504" max="504" width="16.85546875" style="53" bestFit="1" customWidth="1"/>
    <col min="505" max="505" width="12" style="53" bestFit="1" customWidth="1"/>
    <col min="506" max="507" width="10.85546875" style="53" bestFit="1" customWidth="1"/>
    <col min="508" max="508" width="6.7109375" style="53" bestFit="1" customWidth="1"/>
    <col min="509" max="748" width="8.85546875" style="53"/>
    <col min="749" max="749" width="3.28515625" style="53" customWidth="1"/>
    <col min="750" max="750" width="4.42578125" style="53" bestFit="1" customWidth="1"/>
    <col min="751" max="751" width="20.85546875" style="53" customWidth="1"/>
    <col min="752" max="752" width="25.7109375" style="53" customWidth="1"/>
    <col min="753" max="753" width="14.28515625" style="53" bestFit="1" customWidth="1"/>
    <col min="754" max="754" width="12.140625" style="53" bestFit="1" customWidth="1"/>
    <col min="755" max="755" width="12.85546875" style="53" bestFit="1" customWidth="1"/>
    <col min="756" max="756" width="14.42578125" style="53" bestFit="1" customWidth="1"/>
    <col min="757" max="757" width="12.28515625" style="53" bestFit="1" customWidth="1"/>
    <col min="758" max="758" width="8.28515625" style="53" bestFit="1" customWidth="1"/>
    <col min="759" max="759" width="6.7109375" style="53" bestFit="1" customWidth="1"/>
    <col min="760" max="760" width="16.85546875" style="53" bestFit="1" customWidth="1"/>
    <col min="761" max="761" width="12" style="53" bestFit="1" customWidth="1"/>
    <col min="762" max="763" width="10.85546875" style="53" bestFit="1" customWidth="1"/>
    <col min="764" max="764" width="6.7109375" style="53" bestFit="1" customWidth="1"/>
    <col min="765" max="1004" width="8.85546875" style="53"/>
    <col min="1005" max="1005" width="3.28515625" style="53" customWidth="1"/>
    <col min="1006" max="1006" width="4.42578125" style="53" bestFit="1" customWidth="1"/>
    <col min="1007" max="1007" width="20.85546875" style="53" customWidth="1"/>
    <col min="1008" max="1008" width="25.7109375" style="53" customWidth="1"/>
    <col min="1009" max="1009" width="14.28515625" style="53" bestFit="1" customWidth="1"/>
    <col min="1010" max="1010" width="12.140625" style="53" bestFit="1" customWidth="1"/>
    <col min="1011" max="1011" width="12.85546875" style="53" bestFit="1" customWidth="1"/>
    <col min="1012" max="1012" width="14.42578125" style="53" bestFit="1" customWidth="1"/>
    <col min="1013" max="1013" width="12.28515625" style="53" bestFit="1" customWidth="1"/>
    <col min="1014" max="1014" width="8.28515625" style="53" bestFit="1" customWidth="1"/>
    <col min="1015" max="1015" width="6.7109375" style="53" bestFit="1" customWidth="1"/>
    <col min="1016" max="1016" width="16.85546875" style="53" bestFit="1" customWidth="1"/>
    <col min="1017" max="1017" width="12" style="53" bestFit="1" customWidth="1"/>
    <col min="1018" max="1019" width="10.85546875" style="53" bestFit="1" customWidth="1"/>
    <col min="1020" max="1020" width="6.7109375" style="53" bestFit="1" customWidth="1"/>
    <col min="1021" max="1260" width="8.85546875" style="53"/>
    <col min="1261" max="1261" width="3.28515625" style="53" customWidth="1"/>
    <col min="1262" max="1262" width="4.42578125" style="53" bestFit="1" customWidth="1"/>
    <col min="1263" max="1263" width="20.85546875" style="53" customWidth="1"/>
    <col min="1264" max="1264" width="25.7109375" style="53" customWidth="1"/>
    <col min="1265" max="1265" width="14.28515625" style="53" bestFit="1" customWidth="1"/>
    <col min="1266" max="1266" width="12.140625" style="53" bestFit="1" customWidth="1"/>
    <col min="1267" max="1267" width="12.85546875" style="53" bestFit="1" customWidth="1"/>
    <col min="1268" max="1268" width="14.42578125" style="53" bestFit="1" customWidth="1"/>
    <col min="1269" max="1269" width="12.28515625" style="53" bestFit="1" customWidth="1"/>
    <col min="1270" max="1270" width="8.28515625" style="53" bestFit="1" customWidth="1"/>
    <col min="1271" max="1271" width="6.7109375" style="53" bestFit="1" customWidth="1"/>
    <col min="1272" max="1272" width="16.85546875" style="53" bestFit="1" customWidth="1"/>
    <col min="1273" max="1273" width="12" style="53" bestFit="1" customWidth="1"/>
    <col min="1274" max="1275" width="10.85546875" style="53" bestFit="1" customWidth="1"/>
    <col min="1276" max="1276" width="6.7109375" style="53" bestFit="1" customWidth="1"/>
    <col min="1277" max="1516" width="8.85546875" style="53"/>
    <col min="1517" max="1517" width="3.28515625" style="53" customWidth="1"/>
    <col min="1518" max="1518" width="4.42578125" style="53" bestFit="1" customWidth="1"/>
    <col min="1519" max="1519" width="20.85546875" style="53" customWidth="1"/>
    <col min="1520" max="1520" width="25.7109375" style="53" customWidth="1"/>
    <col min="1521" max="1521" width="14.28515625" style="53" bestFit="1" customWidth="1"/>
    <col min="1522" max="1522" width="12.140625" style="53" bestFit="1" customWidth="1"/>
    <col min="1523" max="1523" width="12.85546875" style="53" bestFit="1" customWidth="1"/>
    <col min="1524" max="1524" width="14.42578125" style="53" bestFit="1" customWidth="1"/>
    <col min="1525" max="1525" width="12.28515625" style="53" bestFit="1" customWidth="1"/>
    <col min="1526" max="1526" width="8.28515625" style="53" bestFit="1" customWidth="1"/>
    <col min="1527" max="1527" width="6.7109375" style="53" bestFit="1" customWidth="1"/>
    <col min="1528" max="1528" width="16.85546875" style="53" bestFit="1" customWidth="1"/>
    <col min="1529" max="1529" width="12" style="53" bestFit="1" customWidth="1"/>
    <col min="1530" max="1531" width="10.85546875" style="53" bestFit="1" customWidth="1"/>
    <col min="1532" max="1532" width="6.7109375" style="53" bestFit="1" customWidth="1"/>
    <col min="1533" max="1772" width="8.85546875" style="53"/>
    <col min="1773" max="1773" width="3.28515625" style="53" customWidth="1"/>
    <col min="1774" max="1774" width="4.42578125" style="53" bestFit="1" customWidth="1"/>
    <col min="1775" max="1775" width="20.85546875" style="53" customWidth="1"/>
    <col min="1776" max="1776" width="25.7109375" style="53" customWidth="1"/>
    <col min="1777" max="1777" width="14.28515625" style="53" bestFit="1" customWidth="1"/>
    <col min="1778" max="1778" width="12.140625" style="53" bestFit="1" customWidth="1"/>
    <col min="1779" max="1779" width="12.85546875" style="53" bestFit="1" customWidth="1"/>
    <col min="1780" max="1780" width="14.42578125" style="53" bestFit="1" customWidth="1"/>
    <col min="1781" max="1781" width="12.28515625" style="53" bestFit="1" customWidth="1"/>
    <col min="1782" max="1782" width="8.28515625" style="53" bestFit="1" customWidth="1"/>
    <col min="1783" max="1783" width="6.7109375" style="53" bestFit="1" customWidth="1"/>
    <col min="1784" max="1784" width="16.85546875" style="53" bestFit="1" customWidth="1"/>
    <col min="1785" max="1785" width="12" style="53" bestFit="1" customWidth="1"/>
    <col min="1786" max="1787" width="10.85546875" style="53" bestFit="1" customWidth="1"/>
    <col min="1788" max="1788" width="6.7109375" style="53" bestFit="1" customWidth="1"/>
    <col min="1789" max="2028" width="8.85546875" style="53"/>
    <col min="2029" max="2029" width="3.28515625" style="53" customWidth="1"/>
    <col min="2030" max="2030" width="4.42578125" style="53" bestFit="1" customWidth="1"/>
    <col min="2031" max="2031" width="20.85546875" style="53" customWidth="1"/>
    <col min="2032" max="2032" width="25.7109375" style="53" customWidth="1"/>
    <col min="2033" max="2033" width="14.28515625" style="53" bestFit="1" customWidth="1"/>
    <col min="2034" max="2034" width="12.140625" style="53" bestFit="1" customWidth="1"/>
    <col min="2035" max="2035" width="12.85546875" style="53" bestFit="1" customWidth="1"/>
    <col min="2036" max="2036" width="14.42578125" style="53" bestFit="1" customWidth="1"/>
    <col min="2037" max="2037" width="12.28515625" style="53" bestFit="1" customWidth="1"/>
    <col min="2038" max="2038" width="8.28515625" style="53" bestFit="1" customWidth="1"/>
    <col min="2039" max="2039" width="6.7109375" style="53" bestFit="1" customWidth="1"/>
    <col min="2040" max="2040" width="16.85546875" style="53" bestFit="1" customWidth="1"/>
    <col min="2041" max="2041" width="12" style="53" bestFit="1" customWidth="1"/>
    <col min="2042" max="2043" width="10.85546875" style="53" bestFit="1" customWidth="1"/>
    <col min="2044" max="2044" width="6.7109375" style="53" bestFit="1" customWidth="1"/>
    <col min="2045" max="2284" width="8.85546875" style="53"/>
    <col min="2285" max="2285" width="3.28515625" style="53" customWidth="1"/>
    <col min="2286" max="2286" width="4.42578125" style="53" bestFit="1" customWidth="1"/>
    <col min="2287" max="2287" width="20.85546875" style="53" customWidth="1"/>
    <col min="2288" max="2288" width="25.7109375" style="53" customWidth="1"/>
    <col min="2289" max="2289" width="14.28515625" style="53" bestFit="1" customWidth="1"/>
    <col min="2290" max="2290" width="12.140625" style="53" bestFit="1" customWidth="1"/>
    <col min="2291" max="2291" width="12.85546875" style="53" bestFit="1" customWidth="1"/>
    <col min="2292" max="2292" width="14.42578125" style="53" bestFit="1" customWidth="1"/>
    <col min="2293" max="2293" width="12.28515625" style="53" bestFit="1" customWidth="1"/>
    <col min="2294" max="2294" width="8.28515625" style="53" bestFit="1" customWidth="1"/>
    <col min="2295" max="2295" width="6.7109375" style="53" bestFit="1" customWidth="1"/>
    <col min="2296" max="2296" width="16.85546875" style="53" bestFit="1" customWidth="1"/>
    <col min="2297" max="2297" width="12" style="53" bestFit="1" customWidth="1"/>
    <col min="2298" max="2299" width="10.85546875" style="53" bestFit="1" customWidth="1"/>
    <col min="2300" max="2300" width="6.7109375" style="53" bestFit="1" customWidth="1"/>
    <col min="2301" max="2540" width="8.85546875" style="53"/>
    <col min="2541" max="2541" width="3.28515625" style="53" customWidth="1"/>
    <col min="2542" max="2542" width="4.42578125" style="53" bestFit="1" customWidth="1"/>
    <col min="2543" max="2543" width="20.85546875" style="53" customWidth="1"/>
    <col min="2544" max="2544" width="25.7109375" style="53" customWidth="1"/>
    <col min="2545" max="2545" width="14.28515625" style="53" bestFit="1" customWidth="1"/>
    <col min="2546" max="2546" width="12.140625" style="53" bestFit="1" customWidth="1"/>
    <col min="2547" max="2547" width="12.85546875" style="53" bestFit="1" customWidth="1"/>
    <col min="2548" max="2548" width="14.42578125" style="53" bestFit="1" customWidth="1"/>
    <col min="2549" max="2549" width="12.28515625" style="53" bestFit="1" customWidth="1"/>
    <col min="2550" max="2550" width="8.28515625" style="53" bestFit="1" customWidth="1"/>
    <col min="2551" max="2551" width="6.7109375" style="53" bestFit="1" customWidth="1"/>
    <col min="2552" max="2552" width="16.85546875" style="53" bestFit="1" customWidth="1"/>
    <col min="2553" max="2553" width="12" style="53" bestFit="1" customWidth="1"/>
    <col min="2554" max="2555" width="10.85546875" style="53" bestFit="1" customWidth="1"/>
    <col min="2556" max="2556" width="6.7109375" style="53" bestFit="1" customWidth="1"/>
    <col min="2557" max="2796" width="8.85546875" style="53"/>
    <col min="2797" max="2797" width="3.28515625" style="53" customWidth="1"/>
    <col min="2798" max="2798" width="4.42578125" style="53" bestFit="1" customWidth="1"/>
    <col min="2799" max="2799" width="20.85546875" style="53" customWidth="1"/>
    <col min="2800" max="2800" width="25.7109375" style="53" customWidth="1"/>
    <col min="2801" max="2801" width="14.28515625" style="53" bestFit="1" customWidth="1"/>
    <col min="2802" max="2802" width="12.140625" style="53" bestFit="1" customWidth="1"/>
    <col min="2803" max="2803" width="12.85546875" style="53" bestFit="1" customWidth="1"/>
    <col min="2804" max="2804" width="14.42578125" style="53" bestFit="1" customWidth="1"/>
    <col min="2805" max="2805" width="12.28515625" style="53" bestFit="1" customWidth="1"/>
    <col min="2806" max="2806" width="8.28515625" style="53" bestFit="1" customWidth="1"/>
    <col min="2807" max="2807" width="6.7109375" style="53" bestFit="1" customWidth="1"/>
    <col min="2808" max="2808" width="16.85546875" style="53" bestFit="1" customWidth="1"/>
    <col min="2809" max="2809" width="12" style="53" bestFit="1" customWidth="1"/>
    <col min="2810" max="2811" width="10.85546875" style="53" bestFit="1" customWidth="1"/>
    <col min="2812" max="2812" width="6.7109375" style="53" bestFit="1" customWidth="1"/>
    <col min="2813" max="3052" width="8.85546875" style="53"/>
    <col min="3053" max="3053" width="3.28515625" style="53" customWidth="1"/>
    <col min="3054" max="3054" width="4.42578125" style="53" bestFit="1" customWidth="1"/>
    <col min="3055" max="3055" width="20.85546875" style="53" customWidth="1"/>
    <col min="3056" max="3056" width="25.7109375" style="53" customWidth="1"/>
    <col min="3057" max="3057" width="14.28515625" style="53" bestFit="1" customWidth="1"/>
    <col min="3058" max="3058" width="12.140625" style="53" bestFit="1" customWidth="1"/>
    <col min="3059" max="3059" width="12.85546875" style="53" bestFit="1" customWidth="1"/>
    <col min="3060" max="3060" width="14.42578125" style="53" bestFit="1" customWidth="1"/>
    <col min="3061" max="3061" width="12.28515625" style="53" bestFit="1" customWidth="1"/>
    <col min="3062" max="3062" width="8.28515625" style="53" bestFit="1" customWidth="1"/>
    <col min="3063" max="3063" width="6.7109375" style="53" bestFit="1" customWidth="1"/>
    <col min="3064" max="3064" width="16.85546875" style="53" bestFit="1" customWidth="1"/>
    <col min="3065" max="3065" width="12" style="53" bestFit="1" customWidth="1"/>
    <col min="3066" max="3067" width="10.85546875" style="53" bestFit="1" customWidth="1"/>
    <col min="3068" max="3068" width="6.7109375" style="53" bestFit="1" customWidth="1"/>
    <col min="3069" max="3308" width="8.85546875" style="53"/>
    <col min="3309" max="3309" width="3.28515625" style="53" customWidth="1"/>
    <col min="3310" max="3310" width="4.42578125" style="53" bestFit="1" customWidth="1"/>
    <col min="3311" max="3311" width="20.85546875" style="53" customWidth="1"/>
    <col min="3312" max="3312" width="25.7109375" style="53" customWidth="1"/>
    <col min="3313" max="3313" width="14.28515625" style="53" bestFit="1" customWidth="1"/>
    <col min="3314" max="3314" width="12.140625" style="53" bestFit="1" customWidth="1"/>
    <col min="3315" max="3315" width="12.85546875" style="53" bestFit="1" customWidth="1"/>
    <col min="3316" max="3316" width="14.42578125" style="53" bestFit="1" customWidth="1"/>
    <col min="3317" max="3317" width="12.28515625" style="53" bestFit="1" customWidth="1"/>
    <col min="3318" max="3318" width="8.28515625" style="53" bestFit="1" customWidth="1"/>
    <col min="3319" max="3319" width="6.7109375" style="53" bestFit="1" customWidth="1"/>
    <col min="3320" max="3320" width="16.85546875" style="53" bestFit="1" customWidth="1"/>
    <col min="3321" max="3321" width="12" style="53" bestFit="1" customWidth="1"/>
    <col min="3322" max="3323" width="10.85546875" style="53" bestFit="1" customWidth="1"/>
    <col min="3324" max="3324" width="6.7109375" style="53" bestFit="1" customWidth="1"/>
    <col min="3325" max="3564" width="8.85546875" style="53"/>
    <col min="3565" max="3565" width="3.28515625" style="53" customWidth="1"/>
    <col min="3566" max="3566" width="4.42578125" style="53" bestFit="1" customWidth="1"/>
    <col min="3567" max="3567" width="20.85546875" style="53" customWidth="1"/>
    <col min="3568" max="3568" width="25.7109375" style="53" customWidth="1"/>
    <col min="3569" max="3569" width="14.28515625" style="53" bestFit="1" customWidth="1"/>
    <col min="3570" max="3570" width="12.140625" style="53" bestFit="1" customWidth="1"/>
    <col min="3571" max="3571" width="12.85546875" style="53" bestFit="1" customWidth="1"/>
    <col min="3572" max="3572" width="14.42578125" style="53" bestFit="1" customWidth="1"/>
    <col min="3573" max="3573" width="12.28515625" style="53" bestFit="1" customWidth="1"/>
    <col min="3574" max="3574" width="8.28515625" style="53" bestFit="1" customWidth="1"/>
    <col min="3575" max="3575" width="6.7109375" style="53" bestFit="1" customWidth="1"/>
    <col min="3576" max="3576" width="16.85546875" style="53" bestFit="1" customWidth="1"/>
    <col min="3577" max="3577" width="12" style="53" bestFit="1" customWidth="1"/>
    <col min="3578" max="3579" width="10.85546875" style="53" bestFit="1" customWidth="1"/>
    <col min="3580" max="3580" width="6.7109375" style="53" bestFit="1" customWidth="1"/>
    <col min="3581" max="3820" width="8.85546875" style="53"/>
    <col min="3821" max="3821" width="3.28515625" style="53" customWidth="1"/>
    <col min="3822" max="3822" width="4.42578125" style="53" bestFit="1" customWidth="1"/>
    <col min="3823" max="3823" width="20.85546875" style="53" customWidth="1"/>
    <col min="3824" max="3824" width="25.7109375" style="53" customWidth="1"/>
    <col min="3825" max="3825" width="14.28515625" style="53" bestFit="1" customWidth="1"/>
    <col min="3826" max="3826" width="12.140625" style="53" bestFit="1" customWidth="1"/>
    <col min="3827" max="3827" width="12.85546875" style="53" bestFit="1" customWidth="1"/>
    <col min="3828" max="3828" width="14.42578125" style="53" bestFit="1" customWidth="1"/>
    <col min="3829" max="3829" width="12.28515625" style="53" bestFit="1" customWidth="1"/>
    <col min="3830" max="3830" width="8.28515625" style="53" bestFit="1" customWidth="1"/>
    <col min="3831" max="3831" width="6.7109375" style="53" bestFit="1" customWidth="1"/>
    <col min="3832" max="3832" width="16.85546875" style="53" bestFit="1" customWidth="1"/>
    <col min="3833" max="3833" width="12" style="53" bestFit="1" customWidth="1"/>
    <col min="3834" max="3835" width="10.85546875" style="53" bestFit="1" customWidth="1"/>
    <col min="3836" max="3836" width="6.7109375" style="53" bestFit="1" customWidth="1"/>
    <col min="3837" max="4076" width="8.85546875" style="53"/>
    <col min="4077" max="4077" width="3.28515625" style="53" customWidth="1"/>
    <col min="4078" max="4078" width="4.42578125" style="53" bestFit="1" customWidth="1"/>
    <col min="4079" max="4079" width="20.85546875" style="53" customWidth="1"/>
    <col min="4080" max="4080" width="25.7109375" style="53" customWidth="1"/>
    <col min="4081" max="4081" width="14.28515625" style="53" bestFit="1" customWidth="1"/>
    <col min="4082" max="4082" width="12.140625" style="53" bestFit="1" customWidth="1"/>
    <col min="4083" max="4083" width="12.85546875" style="53" bestFit="1" customWidth="1"/>
    <col min="4084" max="4084" width="14.42578125" style="53" bestFit="1" customWidth="1"/>
    <col min="4085" max="4085" width="12.28515625" style="53" bestFit="1" customWidth="1"/>
    <col min="4086" max="4086" width="8.28515625" style="53" bestFit="1" customWidth="1"/>
    <col min="4087" max="4087" width="6.7109375" style="53" bestFit="1" customWidth="1"/>
    <col min="4088" max="4088" width="16.85546875" style="53" bestFit="1" customWidth="1"/>
    <col min="4089" max="4089" width="12" style="53" bestFit="1" customWidth="1"/>
    <col min="4090" max="4091" width="10.85546875" style="53" bestFit="1" customWidth="1"/>
    <col min="4092" max="4092" width="6.7109375" style="53" bestFit="1" customWidth="1"/>
    <col min="4093" max="4332" width="8.85546875" style="53"/>
    <col min="4333" max="4333" width="3.28515625" style="53" customWidth="1"/>
    <col min="4334" max="4334" width="4.42578125" style="53" bestFit="1" customWidth="1"/>
    <col min="4335" max="4335" width="20.85546875" style="53" customWidth="1"/>
    <col min="4336" max="4336" width="25.7109375" style="53" customWidth="1"/>
    <col min="4337" max="4337" width="14.28515625" style="53" bestFit="1" customWidth="1"/>
    <col min="4338" max="4338" width="12.140625" style="53" bestFit="1" customWidth="1"/>
    <col min="4339" max="4339" width="12.85546875" style="53" bestFit="1" customWidth="1"/>
    <col min="4340" max="4340" width="14.42578125" style="53" bestFit="1" customWidth="1"/>
    <col min="4341" max="4341" width="12.28515625" style="53" bestFit="1" customWidth="1"/>
    <col min="4342" max="4342" width="8.28515625" style="53" bestFit="1" customWidth="1"/>
    <col min="4343" max="4343" width="6.7109375" style="53" bestFit="1" customWidth="1"/>
    <col min="4344" max="4344" width="16.85546875" style="53" bestFit="1" customWidth="1"/>
    <col min="4345" max="4345" width="12" style="53" bestFit="1" customWidth="1"/>
    <col min="4346" max="4347" width="10.85546875" style="53" bestFit="1" customWidth="1"/>
    <col min="4348" max="4348" width="6.7109375" style="53" bestFit="1" customWidth="1"/>
    <col min="4349" max="4588" width="8.85546875" style="53"/>
    <col min="4589" max="4589" width="3.28515625" style="53" customWidth="1"/>
    <col min="4590" max="4590" width="4.42578125" style="53" bestFit="1" customWidth="1"/>
    <col min="4591" max="4591" width="20.85546875" style="53" customWidth="1"/>
    <col min="4592" max="4592" width="25.7109375" style="53" customWidth="1"/>
    <col min="4593" max="4593" width="14.28515625" style="53" bestFit="1" customWidth="1"/>
    <col min="4594" max="4594" width="12.140625" style="53" bestFit="1" customWidth="1"/>
    <col min="4595" max="4595" width="12.85546875" style="53" bestFit="1" customWidth="1"/>
    <col min="4596" max="4596" width="14.42578125" style="53" bestFit="1" customWidth="1"/>
    <col min="4597" max="4597" width="12.28515625" style="53" bestFit="1" customWidth="1"/>
    <col min="4598" max="4598" width="8.28515625" style="53" bestFit="1" customWidth="1"/>
    <col min="4599" max="4599" width="6.7109375" style="53" bestFit="1" customWidth="1"/>
    <col min="4600" max="4600" width="16.85546875" style="53" bestFit="1" customWidth="1"/>
    <col min="4601" max="4601" width="12" style="53" bestFit="1" customWidth="1"/>
    <col min="4602" max="4603" width="10.85546875" style="53" bestFit="1" customWidth="1"/>
    <col min="4604" max="4604" width="6.7109375" style="53" bestFit="1" customWidth="1"/>
    <col min="4605" max="4844" width="8.85546875" style="53"/>
    <col min="4845" max="4845" width="3.28515625" style="53" customWidth="1"/>
    <col min="4846" max="4846" width="4.42578125" style="53" bestFit="1" customWidth="1"/>
    <col min="4847" max="4847" width="20.85546875" style="53" customWidth="1"/>
    <col min="4848" max="4848" width="25.7109375" style="53" customWidth="1"/>
    <col min="4849" max="4849" width="14.28515625" style="53" bestFit="1" customWidth="1"/>
    <col min="4850" max="4850" width="12.140625" style="53" bestFit="1" customWidth="1"/>
    <col min="4851" max="4851" width="12.85546875" style="53" bestFit="1" customWidth="1"/>
    <col min="4852" max="4852" width="14.42578125" style="53" bestFit="1" customWidth="1"/>
    <col min="4853" max="4853" width="12.28515625" style="53" bestFit="1" customWidth="1"/>
    <col min="4854" max="4854" width="8.28515625" style="53" bestFit="1" customWidth="1"/>
    <col min="4855" max="4855" width="6.7109375" style="53" bestFit="1" customWidth="1"/>
    <col min="4856" max="4856" width="16.85546875" style="53" bestFit="1" customWidth="1"/>
    <col min="4857" max="4857" width="12" style="53" bestFit="1" customWidth="1"/>
    <col min="4858" max="4859" width="10.85546875" style="53" bestFit="1" customWidth="1"/>
    <col min="4860" max="4860" width="6.7109375" style="53" bestFit="1" customWidth="1"/>
    <col min="4861" max="5100" width="8.85546875" style="53"/>
    <col min="5101" max="5101" width="3.28515625" style="53" customWidth="1"/>
    <col min="5102" max="5102" width="4.42578125" style="53" bestFit="1" customWidth="1"/>
    <col min="5103" max="5103" width="20.85546875" style="53" customWidth="1"/>
    <col min="5104" max="5104" width="25.7109375" style="53" customWidth="1"/>
    <col min="5105" max="5105" width="14.28515625" style="53" bestFit="1" customWidth="1"/>
    <col min="5106" max="5106" width="12.140625" style="53" bestFit="1" customWidth="1"/>
    <col min="5107" max="5107" width="12.85546875" style="53" bestFit="1" customWidth="1"/>
    <col min="5108" max="5108" width="14.42578125" style="53" bestFit="1" customWidth="1"/>
    <col min="5109" max="5109" width="12.28515625" style="53" bestFit="1" customWidth="1"/>
    <col min="5110" max="5110" width="8.28515625" style="53" bestFit="1" customWidth="1"/>
    <col min="5111" max="5111" width="6.7109375" style="53" bestFit="1" customWidth="1"/>
    <col min="5112" max="5112" width="16.85546875" style="53" bestFit="1" customWidth="1"/>
    <col min="5113" max="5113" width="12" style="53" bestFit="1" customWidth="1"/>
    <col min="5114" max="5115" width="10.85546875" style="53" bestFit="1" customWidth="1"/>
    <col min="5116" max="5116" width="6.7109375" style="53" bestFit="1" customWidth="1"/>
    <col min="5117" max="5356" width="8.85546875" style="53"/>
    <col min="5357" max="5357" width="3.28515625" style="53" customWidth="1"/>
    <col min="5358" max="5358" width="4.42578125" style="53" bestFit="1" customWidth="1"/>
    <col min="5359" max="5359" width="20.85546875" style="53" customWidth="1"/>
    <col min="5360" max="5360" width="25.7109375" style="53" customWidth="1"/>
    <col min="5361" max="5361" width="14.28515625" style="53" bestFit="1" customWidth="1"/>
    <col min="5362" max="5362" width="12.140625" style="53" bestFit="1" customWidth="1"/>
    <col min="5363" max="5363" width="12.85546875" style="53" bestFit="1" customWidth="1"/>
    <col min="5364" max="5364" width="14.42578125" style="53" bestFit="1" customWidth="1"/>
    <col min="5365" max="5365" width="12.28515625" style="53" bestFit="1" customWidth="1"/>
    <col min="5366" max="5366" width="8.28515625" style="53" bestFit="1" customWidth="1"/>
    <col min="5367" max="5367" width="6.7109375" style="53" bestFit="1" customWidth="1"/>
    <col min="5368" max="5368" width="16.85546875" style="53" bestFit="1" customWidth="1"/>
    <col min="5369" max="5369" width="12" style="53" bestFit="1" customWidth="1"/>
    <col min="5370" max="5371" width="10.85546875" style="53" bestFit="1" customWidth="1"/>
    <col min="5372" max="5372" width="6.7109375" style="53" bestFit="1" customWidth="1"/>
    <col min="5373" max="5612" width="8.85546875" style="53"/>
    <col min="5613" max="5613" width="3.28515625" style="53" customWidth="1"/>
    <col min="5614" max="5614" width="4.42578125" style="53" bestFit="1" customWidth="1"/>
    <col min="5615" max="5615" width="20.85546875" style="53" customWidth="1"/>
    <col min="5616" max="5616" width="25.7109375" style="53" customWidth="1"/>
    <col min="5617" max="5617" width="14.28515625" style="53" bestFit="1" customWidth="1"/>
    <col min="5618" max="5618" width="12.140625" style="53" bestFit="1" customWidth="1"/>
    <col min="5619" max="5619" width="12.85546875" style="53" bestFit="1" customWidth="1"/>
    <col min="5620" max="5620" width="14.42578125" style="53" bestFit="1" customWidth="1"/>
    <col min="5621" max="5621" width="12.28515625" style="53" bestFit="1" customWidth="1"/>
    <col min="5622" max="5622" width="8.28515625" style="53" bestFit="1" customWidth="1"/>
    <col min="5623" max="5623" width="6.7109375" style="53" bestFit="1" customWidth="1"/>
    <col min="5624" max="5624" width="16.85546875" style="53" bestFit="1" customWidth="1"/>
    <col min="5625" max="5625" width="12" style="53" bestFit="1" customWidth="1"/>
    <col min="5626" max="5627" width="10.85546875" style="53" bestFit="1" customWidth="1"/>
    <col min="5628" max="5628" width="6.7109375" style="53" bestFit="1" customWidth="1"/>
    <col min="5629" max="5868" width="8.85546875" style="53"/>
    <col min="5869" max="5869" width="3.28515625" style="53" customWidth="1"/>
    <col min="5870" max="5870" width="4.42578125" style="53" bestFit="1" customWidth="1"/>
    <col min="5871" max="5871" width="20.85546875" style="53" customWidth="1"/>
    <col min="5872" max="5872" width="25.7109375" style="53" customWidth="1"/>
    <col min="5873" max="5873" width="14.28515625" style="53" bestFit="1" customWidth="1"/>
    <col min="5874" max="5874" width="12.140625" style="53" bestFit="1" customWidth="1"/>
    <col min="5875" max="5875" width="12.85546875" style="53" bestFit="1" customWidth="1"/>
    <col min="5876" max="5876" width="14.42578125" style="53" bestFit="1" customWidth="1"/>
    <col min="5877" max="5877" width="12.28515625" style="53" bestFit="1" customWidth="1"/>
    <col min="5878" max="5878" width="8.28515625" style="53" bestFit="1" customWidth="1"/>
    <col min="5879" max="5879" width="6.7109375" style="53" bestFit="1" customWidth="1"/>
    <col min="5880" max="5880" width="16.85546875" style="53" bestFit="1" customWidth="1"/>
    <col min="5881" max="5881" width="12" style="53" bestFit="1" customWidth="1"/>
    <col min="5882" max="5883" width="10.85546875" style="53" bestFit="1" customWidth="1"/>
    <col min="5884" max="5884" width="6.7109375" style="53" bestFit="1" customWidth="1"/>
    <col min="5885" max="6124" width="8.85546875" style="53"/>
    <col min="6125" max="6125" width="3.28515625" style="53" customWidth="1"/>
    <col min="6126" max="6126" width="4.42578125" style="53" bestFit="1" customWidth="1"/>
    <col min="6127" max="6127" width="20.85546875" style="53" customWidth="1"/>
    <col min="6128" max="6128" width="25.7109375" style="53" customWidth="1"/>
    <col min="6129" max="6129" width="14.28515625" style="53" bestFit="1" customWidth="1"/>
    <col min="6130" max="6130" width="12.140625" style="53" bestFit="1" customWidth="1"/>
    <col min="6131" max="6131" width="12.85546875" style="53" bestFit="1" customWidth="1"/>
    <col min="6132" max="6132" width="14.42578125" style="53" bestFit="1" customWidth="1"/>
    <col min="6133" max="6133" width="12.28515625" style="53" bestFit="1" customWidth="1"/>
    <col min="6134" max="6134" width="8.28515625" style="53" bestFit="1" customWidth="1"/>
    <col min="6135" max="6135" width="6.7109375" style="53" bestFit="1" customWidth="1"/>
    <col min="6136" max="6136" width="16.85546875" style="53" bestFit="1" customWidth="1"/>
    <col min="6137" max="6137" width="12" style="53" bestFit="1" customWidth="1"/>
    <col min="6138" max="6139" width="10.85546875" style="53" bestFit="1" customWidth="1"/>
    <col min="6140" max="6140" width="6.7109375" style="53" bestFit="1" customWidth="1"/>
    <col min="6141" max="6380" width="8.85546875" style="53"/>
    <col min="6381" max="6381" width="3.28515625" style="53" customWidth="1"/>
    <col min="6382" max="6382" width="4.42578125" style="53" bestFit="1" customWidth="1"/>
    <col min="6383" max="6383" width="20.85546875" style="53" customWidth="1"/>
    <col min="6384" max="6384" width="25.7109375" style="53" customWidth="1"/>
    <col min="6385" max="6385" width="14.28515625" style="53" bestFit="1" customWidth="1"/>
    <col min="6386" max="6386" width="12.140625" style="53" bestFit="1" customWidth="1"/>
    <col min="6387" max="6387" width="12.85546875" style="53" bestFit="1" customWidth="1"/>
    <col min="6388" max="6388" width="14.42578125" style="53" bestFit="1" customWidth="1"/>
    <col min="6389" max="6389" width="12.28515625" style="53" bestFit="1" customWidth="1"/>
    <col min="6390" max="6390" width="8.28515625" style="53" bestFit="1" customWidth="1"/>
    <col min="6391" max="6391" width="6.7109375" style="53" bestFit="1" customWidth="1"/>
    <col min="6392" max="6392" width="16.85546875" style="53" bestFit="1" customWidth="1"/>
    <col min="6393" max="6393" width="12" style="53" bestFit="1" customWidth="1"/>
    <col min="6394" max="6395" width="10.85546875" style="53" bestFit="1" customWidth="1"/>
    <col min="6396" max="6396" width="6.7109375" style="53" bestFit="1" customWidth="1"/>
    <col min="6397" max="6636" width="8.85546875" style="53"/>
    <col min="6637" max="6637" width="3.28515625" style="53" customWidth="1"/>
    <col min="6638" max="6638" width="4.42578125" style="53" bestFit="1" customWidth="1"/>
    <col min="6639" max="6639" width="20.85546875" style="53" customWidth="1"/>
    <col min="6640" max="6640" width="25.7109375" style="53" customWidth="1"/>
    <col min="6641" max="6641" width="14.28515625" style="53" bestFit="1" customWidth="1"/>
    <col min="6642" max="6642" width="12.140625" style="53" bestFit="1" customWidth="1"/>
    <col min="6643" max="6643" width="12.85546875" style="53" bestFit="1" customWidth="1"/>
    <col min="6644" max="6644" width="14.42578125" style="53" bestFit="1" customWidth="1"/>
    <col min="6645" max="6645" width="12.28515625" style="53" bestFit="1" customWidth="1"/>
    <col min="6646" max="6646" width="8.28515625" style="53" bestFit="1" customWidth="1"/>
    <col min="6647" max="6647" width="6.7109375" style="53" bestFit="1" customWidth="1"/>
    <col min="6648" max="6648" width="16.85546875" style="53" bestFit="1" customWidth="1"/>
    <col min="6649" max="6649" width="12" style="53" bestFit="1" customWidth="1"/>
    <col min="6650" max="6651" width="10.85546875" style="53" bestFit="1" customWidth="1"/>
    <col min="6652" max="6652" width="6.7109375" style="53" bestFit="1" customWidth="1"/>
    <col min="6653" max="6892" width="8.85546875" style="53"/>
    <col min="6893" max="6893" width="3.28515625" style="53" customWidth="1"/>
    <col min="6894" max="6894" width="4.42578125" style="53" bestFit="1" customWidth="1"/>
    <col min="6895" max="6895" width="20.85546875" style="53" customWidth="1"/>
    <col min="6896" max="6896" width="25.7109375" style="53" customWidth="1"/>
    <col min="6897" max="6897" width="14.28515625" style="53" bestFit="1" customWidth="1"/>
    <col min="6898" max="6898" width="12.140625" style="53" bestFit="1" customWidth="1"/>
    <col min="6899" max="6899" width="12.85546875" style="53" bestFit="1" customWidth="1"/>
    <col min="6900" max="6900" width="14.42578125" style="53" bestFit="1" customWidth="1"/>
    <col min="6901" max="6901" width="12.28515625" style="53" bestFit="1" customWidth="1"/>
    <col min="6902" max="6902" width="8.28515625" style="53" bestFit="1" customWidth="1"/>
    <col min="6903" max="6903" width="6.7109375" style="53" bestFit="1" customWidth="1"/>
    <col min="6904" max="6904" width="16.85546875" style="53" bestFit="1" customWidth="1"/>
    <col min="6905" max="6905" width="12" style="53" bestFit="1" customWidth="1"/>
    <col min="6906" max="6907" width="10.85546875" style="53" bestFit="1" customWidth="1"/>
    <col min="6908" max="6908" width="6.7109375" style="53" bestFit="1" customWidth="1"/>
    <col min="6909" max="7148" width="8.85546875" style="53"/>
    <col min="7149" max="7149" width="3.28515625" style="53" customWidth="1"/>
    <col min="7150" max="7150" width="4.42578125" style="53" bestFit="1" customWidth="1"/>
    <col min="7151" max="7151" width="20.85546875" style="53" customWidth="1"/>
    <col min="7152" max="7152" width="25.7109375" style="53" customWidth="1"/>
    <col min="7153" max="7153" width="14.28515625" style="53" bestFit="1" customWidth="1"/>
    <col min="7154" max="7154" width="12.140625" style="53" bestFit="1" customWidth="1"/>
    <col min="7155" max="7155" width="12.85546875" style="53" bestFit="1" customWidth="1"/>
    <col min="7156" max="7156" width="14.42578125" style="53" bestFit="1" customWidth="1"/>
    <col min="7157" max="7157" width="12.28515625" style="53" bestFit="1" customWidth="1"/>
    <col min="7158" max="7158" width="8.28515625" style="53" bestFit="1" customWidth="1"/>
    <col min="7159" max="7159" width="6.7109375" style="53" bestFit="1" customWidth="1"/>
    <col min="7160" max="7160" width="16.85546875" style="53" bestFit="1" customWidth="1"/>
    <col min="7161" max="7161" width="12" style="53" bestFit="1" customWidth="1"/>
    <col min="7162" max="7163" width="10.85546875" style="53" bestFit="1" customWidth="1"/>
    <col min="7164" max="7164" width="6.7109375" style="53" bestFit="1" customWidth="1"/>
    <col min="7165" max="7404" width="8.85546875" style="53"/>
    <col min="7405" max="7405" width="3.28515625" style="53" customWidth="1"/>
    <col min="7406" max="7406" width="4.42578125" style="53" bestFit="1" customWidth="1"/>
    <col min="7407" max="7407" width="20.85546875" style="53" customWidth="1"/>
    <col min="7408" max="7408" width="25.7109375" style="53" customWidth="1"/>
    <col min="7409" max="7409" width="14.28515625" style="53" bestFit="1" customWidth="1"/>
    <col min="7410" max="7410" width="12.140625" style="53" bestFit="1" customWidth="1"/>
    <col min="7411" max="7411" width="12.85546875" style="53" bestFit="1" customWidth="1"/>
    <col min="7412" max="7412" width="14.42578125" style="53" bestFit="1" customWidth="1"/>
    <col min="7413" max="7413" width="12.28515625" style="53" bestFit="1" customWidth="1"/>
    <col min="7414" max="7414" width="8.28515625" style="53" bestFit="1" customWidth="1"/>
    <col min="7415" max="7415" width="6.7109375" style="53" bestFit="1" customWidth="1"/>
    <col min="7416" max="7416" width="16.85546875" style="53" bestFit="1" customWidth="1"/>
    <col min="7417" max="7417" width="12" style="53" bestFit="1" customWidth="1"/>
    <col min="7418" max="7419" width="10.85546875" style="53" bestFit="1" customWidth="1"/>
    <col min="7420" max="7420" width="6.7109375" style="53" bestFit="1" customWidth="1"/>
    <col min="7421" max="7660" width="8.85546875" style="53"/>
    <col min="7661" max="7661" width="3.28515625" style="53" customWidth="1"/>
    <col min="7662" max="7662" width="4.42578125" style="53" bestFit="1" customWidth="1"/>
    <col min="7663" max="7663" width="20.85546875" style="53" customWidth="1"/>
    <col min="7664" max="7664" width="25.7109375" style="53" customWidth="1"/>
    <col min="7665" max="7665" width="14.28515625" style="53" bestFit="1" customWidth="1"/>
    <col min="7666" max="7666" width="12.140625" style="53" bestFit="1" customWidth="1"/>
    <col min="7667" max="7667" width="12.85546875" style="53" bestFit="1" customWidth="1"/>
    <col min="7668" max="7668" width="14.42578125" style="53" bestFit="1" customWidth="1"/>
    <col min="7669" max="7669" width="12.28515625" style="53" bestFit="1" customWidth="1"/>
    <col min="7670" max="7670" width="8.28515625" style="53" bestFit="1" customWidth="1"/>
    <col min="7671" max="7671" width="6.7109375" style="53" bestFit="1" customWidth="1"/>
    <col min="7672" max="7672" width="16.85546875" style="53" bestFit="1" customWidth="1"/>
    <col min="7673" max="7673" width="12" style="53" bestFit="1" customWidth="1"/>
    <col min="7674" max="7675" width="10.85546875" style="53" bestFit="1" customWidth="1"/>
    <col min="7676" max="7676" width="6.7109375" style="53" bestFit="1" customWidth="1"/>
    <col min="7677" max="7916" width="8.85546875" style="53"/>
    <col min="7917" max="7917" width="3.28515625" style="53" customWidth="1"/>
    <col min="7918" max="7918" width="4.42578125" style="53" bestFit="1" customWidth="1"/>
    <col min="7919" max="7919" width="20.85546875" style="53" customWidth="1"/>
    <col min="7920" max="7920" width="25.7109375" style="53" customWidth="1"/>
    <col min="7921" max="7921" width="14.28515625" style="53" bestFit="1" customWidth="1"/>
    <col min="7922" max="7922" width="12.140625" style="53" bestFit="1" customWidth="1"/>
    <col min="7923" max="7923" width="12.85546875" style="53" bestFit="1" customWidth="1"/>
    <col min="7924" max="7924" width="14.42578125" style="53" bestFit="1" customWidth="1"/>
    <col min="7925" max="7925" width="12.28515625" style="53" bestFit="1" customWidth="1"/>
    <col min="7926" max="7926" width="8.28515625" style="53" bestFit="1" customWidth="1"/>
    <col min="7927" max="7927" width="6.7109375" style="53" bestFit="1" customWidth="1"/>
    <col min="7928" max="7928" width="16.85546875" style="53" bestFit="1" customWidth="1"/>
    <col min="7929" max="7929" width="12" style="53" bestFit="1" customWidth="1"/>
    <col min="7930" max="7931" width="10.85546875" style="53" bestFit="1" customWidth="1"/>
    <col min="7932" max="7932" width="6.7109375" style="53" bestFit="1" customWidth="1"/>
    <col min="7933" max="8172" width="8.85546875" style="53"/>
    <col min="8173" max="8173" width="3.28515625" style="53" customWidth="1"/>
    <col min="8174" max="8174" width="4.42578125" style="53" bestFit="1" customWidth="1"/>
    <col min="8175" max="8175" width="20.85546875" style="53" customWidth="1"/>
    <col min="8176" max="8176" width="25.7109375" style="53" customWidth="1"/>
    <col min="8177" max="8177" width="14.28515625" style="53" bestFit="1" customWidth="1"/>
    <col min="8178" max="8178" width="12.140625" style="53" bestFit="1" customWidth="1"/>
    <col min="8179" max="8179" width="12.85546875" style="53" bestFit="1" customWidth="1"/>
    <col min="8180" max="8180" width="14.42578125" style="53" bestFit="1" customWidth="1"/>
    <col min="8181" max="8181" width="12.28515625" style="53" bestFit="1" customWidth="1"/>
    <col min="8182" max="8182" width="8.28515625" style="53" bestFit="1" customWidth="1"/>
    <col min="8183" max="8183" width="6.7109375" style="53" bestFit="1" customWidth="1"/>
    <col min="8184" max="8184" width="16.85546875" style="53" bestFit="1" customWidth="1"/>
    <col min="8185" max="8185" width="12" style="53" bestFit="1" customWidth="1"/>
    <col min="8186" max="8187" width="10.85546875" style="53" bestFit="1" customWidth="1"/>
    <col min="8188" max="8188" width="6.7109375" style="53" bestFit="1" customWidth="1"/>
    <col min="8189" max="8428" width="8.85546875" style="53"/>
    <col min="8429" max="8429" width="3.28515625" style="53" customWidth="1"/>
    <col min="8430" max="8430" width="4.42578125" style="53" bestFit="1" customWidth="1"/>
    <col min="8431" max="8431" width="20.85546875" style="53" customWidth="1"/>
    <col min="8432" max="8432" width="25.7109375" style="53" customWidth="1"/>
    <col min="8433" max="8433" width="14.28515625" style="53" bestFit="1" customWidth="1"/>
    <col min="8434" max="8434" width="12.140625" style="53" bestFit="1" customWidth="1"/>
    <col min="8435" max="8435" width="12.85546875" style="53" bestFit="1" customWidth="1"/>
    <col min="8436" max="8436" width="14.42578125" style="53" bestFit="1" customWidth="1"/>
    <col min="8437" max="8437" width="12.28515625" style="53" bestFit="1" customWidth="1"/>
    <col min="8438" max="8438" width="8.28515625" style="53" bestFit="1" customWidth="1"/>
    <col min="8439" max="8439" width="6.7109375" style="53" bestFit="1" customWidth="1"/>
    <col min="8440" max="8440" width="16.85546875" style="53" bestFit="1" customWidth="1"/>
    <col min="8441" max="8441" width="12" style="53" bestFit="1" customWidth="1"/>
    <col min="8442" max="8443" width="10.85546875" style="53" bestFit="1" customWidth="1"/>
    <col min="8444" max="8444" width="6.7109375" style="53" bestFit="1" customWidth="1"/>
    <col min="8445" max="8684" width="8.85546875" style="53"/>
    <col min="8685" max="8685" width="3.28515625" style="53" customWidth="1"/>
    <col min="8686" max="8686" width="4.42578125" style="53" bestFit="1" customWidth="1"/>
    <col min="8687" max="8687" width="20.85546875" style="53" customWidth="1"/>
    <col min="8688" max="8688" width="25.7109375" style="53" customWidth="1"/>
    <col min="8689" max="8689" width="14.28515625" style="53" bestFit="1" customWidth="1"/>
    <col min="8690" max="8690" width="12.140625" style="53" bestFit="1" customWidth="1"/>
    <col min="8691" max="8691" width="12.85546875" style="53" bestFit="1" customWidth="1"/>
    <col min="8692" max="8692" width="14.42578125" style="53" bestFit="1" customWidth="1"/>
    <col min="8693" max="8693" width="12.28515625" style="53" bestFit="1" customWidth="1"/>
    <col min="8694" max="8694" width="8.28515625" style="53" bestFit="1" customWidth="1"/>
    <col min="8695" max="8695" width="6.7109375" style="53" bestFit="1" customWidth="1"/>
    <col min="8696" max="8696" width="16.85546875" style="53" bestFit="1" customWidth="1"/>
    <col min="8697" max="8697" width="12" style="53" bestFit="1" customWidth="1"/>
    <col min="8698" max="8699" width="10.85546875" style="53" bestFit="1" customWidth="1"/>
    <col min="8700" max="8700" width="6.7109375" style="53" bestFit="1" customWidth="1"/>
    <col min="8701" max="8940" width="8.85546875" style="53"/>
    <col min="8941" max="8941" width="3.28515625" style="53" customWidth="1"/>
    <col min="8942" max="8942" width="4.42578125" style="53" bestFit="1" customWidth="1"/>
    <col min="8943" max="8943" width="20.85546875" style="53" customWidth="1"/>
    <col min="8944" max="8944" width="25.7109375" style="53" customWidth="1"/>
    <col min="8945" max="8945" width="14.28515625" style="53" bestFit="1" customWidth="1"/>
    <col min="8946" max="8946" width="12.140625" style="53" bestFit="1" customWidth="1"/>
    <col min="8947" max="8947" width="12.85546875" style="53" bestFit="1" customWidth="1"/>
    <col min="8948" max="8948" width="14.42578125" style="53" bestFit="1" customWidth="1"/>
    <col min="8949" max="8949" width="12.28515625" style="53" bestFit="1" customWidth="1"/>
    <col min="8950" max="8950" width="8.28515625" style="53" bestFit="1" customWidth="1"/>
    <col min="8951" max="8951" width="6.7109375" style="53" bestFit="1" customWidth="1"/>
    <col min="8952" max="8952" width="16.85546875" style="53" bestFit="1" customWidth="1"/>
    <col min="8953" max="8953" width="12" style="53" bestFit="1" customWidth="1"/>
    <col min="8954" max="8955" width="10.85546875" style="53" bestFit="1" customWidth="1"/>
    <col min="8956" max="8956" width="6.7109375" style="53" bestFit="1" customWidth="1"/>
    <col min="8957" max="9196" width="8.85546875" style="53"/>
    <col min="9197" max="9197" width="3.28515625" style="53" customWidth="1"/>
    <col min="9198" max="9198" width="4.42578125" style="53" bestFit="1" customWidth="1"/>
    <col min="9199" max="9199" width="20.85546875" style="53" customWidth="1"/>
    <col min="9200" max="9200" width="25.7109375" style="53" customWidth="1"/>
    <col min="9201" max="9201" width="14.28515625" style="53" bestFit="1" customWidth="1"/>
    <col min="9202" max="9202" width="12.140625" style="53" bestFit="1" customWidth="1"/>
    <col min="9203" max="9203" width="12.85546875" style="53" bestFit="1" customWidth="1"/>
    <col min="9204" max="9204" width="14.42578125" style="53" bestFit="1" customWidth="1"/>
    <col min="9205" max="9205" width="12.28515625" style="53" bestFit="1" customWidth="1"/>
    <col min="9206" max="9206" width="8.28515625" style="53" bestFit="1" customWidth="1"/>
    <col min="9207" max="9207" width="6.7109375" style="53" bestFit="1" customWidth="1"/>
    <col min="9208" max="9208" width="16.85546875" style="53" bestFit="1" customWidth="1"/>
    <col min="9209" max="9209" width="12" style="53" bestFit="1" customWidth="1"/>
    <col min="9210" max="9211" width="10.85546875" style="53" bestFit="1" customWidth="1"/>
    <col min="9212" max="9212" width="6.7109375" style="53" bestFit="1" customWidth="1"/>
    <col min="9213" max="9452" width="8.85546875" style="53"/>
    <col min="9453" max="9453" width="3.28515625" style="53" customWidth="1"/>
    <col min="9454" max="9454" width="4.42578125" style="53" bestFit="1" customWidth="1"/>
    <col min="9455" max="9455" width="20.85546875" style="53" customWidth="1"/>
    <col min="9456" max="9456" width="25.7109375" style="53" customWidth="1"/>
    <col min="9457" max="9457" width="14.28515625" style="53" bestFit="1" customWidth="1"/>
    <col min="9458" max="9458" width="12.140625" style="53" bestFit="1" customWidth="1"/>
    <col min="9459" max="9459" width="12.85546875" style="53" bestFit="1" customWidth="1"/>
    <col min="9460" max="9460" width="14.42578125" style="53" bestFit="1" customWidth="1"/>
    <col min="9461" max="9461" width="12.28515625" style="53" bestFit="1" customWidth="1"/>
    <col min="9462" max="9462" width="8.28515625" style="53" bestFit="1" customWidth="1"/>
    <col min="9463" max="9463" width="6.7109375" style="53" bestFit="1" customWidth="1"/>
    <col min="9464" max="9464" width="16.85546875" style="53" bestFit="1" customWidth="1"/>
    <col min="9465" max="9465" width="12" style="53" bestFit="1" customWidth="1"/>
    <col min="9466" max="9467" width="10.85546875" style="53" bestFit="1" customWidth="1"/>
    <col min="9468" max="9468" width="6.7109375" style="53" bestFit="1" customWidth="1"/>
    <col min="9469" max="9708" width="8.85546875" style="53"/>
    <col min="9709" max="9709" width="3.28515625" style="53" customWidth="1"/>
    <col min="9710" max="9710" width="4.42578125" style="53" bestFit="1" customWidth="1"/>
    <col min="9711" max="9711" width="20.85546875" style="53" customWidth="1"/>
    <col min="9712" max="9712" width="25.7109375" style="53" customWidth="1"/>
    <col min="9713" max="9713" width="14.28515625" style="53" bestFit="1" customWidth="1"/>
    <col min="9714" max="9714" width="12.140625" style="53" bestFit="1" customWidth="1"/>
    <col min="9715" max="9715" width="12.85546875" style="53" bestFit="1" customWidth="1"/>
    <col min="9716" max="9716" width="14.42578125" style="53" bestFit="1" customWidth="1"/>
    <col min="9717" max="9717" width="12.28515625" style="53" bestFit="1" customWidth="1"/>
    <col min="9718" max="9718" width="8.28515625" style="53" bestFit="1" customWidth="1"/>
    <col min="9719" max="9719" width="6.7109375" style="53" bestFit="1" customWidth="1"/>
    <col min="9720" max="9720" width="16.85546875" style="53" bestFit="1" customWidth="1"/>
    <col min="9721" max="9721" width="12" style="53" bestFit="1" customWidth="1"/>
    <col min="9722" max="9723" width="10.85546875" style="53" bestFit="1" customWidth="1"/>
    <col min="9724" max="9724" width="6.7109375" style="53" bestFit="1" customWidth="1"/>
    <col min="9725" max="9964" width="8.85546875" style="53"/>
    <col min="9965" max="9965" width="3.28515625" style="53" customWidth="1"/>
    <col min="9966" max="9966" width="4.42578125" style="53" bestFit="1" customWidth="1"/>
    <col min="9967" max="9967" width="20.85546875" style="53" customWidth="1"/>
    <col min="9968" max="9968" width="25.7109375" style="53" customWidth="1"/>
    <col min="9969" max="9969" width="14.28515625" style="53" bestFit="1" customWidth="1"/>
    <col min="9970" max="9970" width="12.140625" style="53" bestFit="1" customWidth="1"/>
    <col min="9971" max="9971" width="12.85546875" style="53" bestFit="1" customWidth="1"/>
    <col min="9972" max="9972" width="14.42578125" style="53" bestFit="1" customWidth="1"/>
    <col min="9973" max="9973" width="12.28515625" style="53" bestFit="1" customWidth="1"/>
    <col min="9974" max="9974" width="8.28515625" style="53" bestFit="1" customWidth="1"/>
    <col min="9975" max="9975" width="6.7109375" style="53" bestFit="1" customWidth="1"/>
    <col min="9976" max="9976" width="16.85546875" style="53" bestFit="1" customWidth="1"/>
    <col min="9977" max="9977" width="12" style="53" bestFit="1" customWidth="1"/>
    <col min="9978" max="9979" width="10.85546875" style="53" bestFit="1" customWidth="1"/>
    <col min="9980" max="9980" width="6.7109375" style="53" bestFit="1" customWidth="1"/>
    <col min="9981" max="10220" width="8.85546875" style="53"/>
    <col min="10221" max="10221" width="3.28515625" style="53" customWidth="1"/>
    <col min="10222" max="10222" width="4.42578125" style="53" bestFit="1" customWidth="1"/>
    <col min="10223" max="10223" width="20.85546875" style="53" customWidth="1"/>
    <col min="10224" max="10224" width="25.7109375" style="53" customWidth="1"/>
    <col min="10225" max="10225" width="14.28515625" style="53" bestFit="1" customWidth="1"/>
    <col min="10226" max="10226" width="12.140625" style="53" bestFit="1" customWidth="1"/>
    <col min="10227" max="10227" width="12.85546875" style="53" bestFit="1" customWidth="1"/>
    <col min="10228" max="10228" width="14.42578125" style="53" bestFit="1" customWidth="1"/>
    <col min="10229" max="10229" width="12.28515625" style="53" bestFit="1" customWidth="1"/>
    <col min="10230" max="10230" width="8.28515625" style="53" bestFit="1" customWidth="1"/>
    <col min="10231" max="10231" width="6.7109375" style="53" bestFit="1" customWidth="1"/>
    <col min="10232" max="10232" width="16.85546875" style="53" bestFit="1" customWidth="1"/>
    <col min="10233" max="10233" width="12" style="53" bestFit="1" customWidth="1"/>
    <col min="10234" max="10235" width="10.85546875" style="53" bestFit="1" customWidth="1"/>
    <col min="10236" max="10236" width="6.7109375" style="53" bestFit="1" customWidth="1"/>
    <col min="10237" max="10476" width="8.85546875" style="53"/>
    <col min="10477" max="10477" width="3.28515625" style="53" customWidth="1"/>
    <col min="10478" max="10478" width="4.42578125" style="53" bestFit="1" customWidth="1"/>
    <col min="10479" max="10479" width="20.85546875" style="53" customWidth="1"/>
    <col min="10480" max="10480" width="25.7109375" style="53" customWidth="1"/>
    <col min="10481" max="10481" width="14.28515625" style="53" bestFit="1" customWidth="1"/>
    <col min="10482" max="10482" width="12.140625" style="53" bestFit="1" customWidth="1"/>
    <col min="10483" max="10483" width="12.85546875" style="53" bestFit="1" customWidth="1"/>
    <col min="10484" max="10484" width="14.42578125" style="53" bestFit="1" customWidth="1"/>
    <col min="10485" max="10485" width="12.28515625" style="53" bestFit="1" customWidth="1"/>
    <col min="10486" max="10486" width="8.28515625" style="53" bestFit="1" customWidth="1"/>
    <col min="10487" max="10487" width="6.7109375" style="53" bestFit="1" customWidth="1"/>
    <col min="10488" max="10488" width="16.85546875" style="53" bestFit="1" customWidth="1"/>
    <col min="10489" max="10489" width="12" style="53" bestFit="1" customWidth="1"/>
    <col min="10490" max="10491" width="10.85546875" style="53" bestFit="1" customWidth="1"/>
    <col min="10492" max="10492" width="6.7109375" style="53" bestFit="1" customWidth="1"/>
    <col min="10493" max="10732" width="8.85546875" style="53"/>
    <col min="10733" max="10733" width="3.28515625" style="53" customWidth="1"/>
    <col min="10734" max="10734" width="4.42578125" style="53" bestFit="1" customWidth="1"/>
    <col min="10735" max="10735" width="20.85546875" style="53" customWidth="1"/>
    <col min="10736" max="10736" width="25.7109375" style="53" customWidth="1"/>
    <col min="10737" max="10737" width="14.28515625" style="53" bestFit="1" customWidth="1"/>
    <col min="10738" max="10738" width="12.140625" style="53" bestFit="1" customWidth="1"/>
    <col min="10739" max="10739" width="12.85546875" style="53" bestFit="1" customWidth="1"/>
    <col min="10740" max="10740" width="14.42578125" style="53" bestFit="1" customWidth="1"/>
    <col min="10741" max="10741" width="12.28515625" style="53" bestFit="1" customWidth="1"/>
    <col min="10742" max="10742" width="8.28515625" style="53" bestFit="1" customWidth="1"/>
    <col min="10743" max="10743" width="6.7109375" style="53" bestFit="1" customWidth="1"/>
    <col min="10744" max="10744" width="16.85546875" style="53" bestFit="1" customWidth="1"/>
    <col min="10745" max="10745" width="12" style="53" bestFit="1" customWidth="1"/>
    <col min="10746" max="10747" width="10.85546875" style="53" bestFit="1" customWidth="1"/>
    <col min="10748" max="10748" width="6.7109375" style="53" bestFit="1" customWidth="1"/>
    <col min="10749" max="10988" width="8.85546875" style="53"/>
    <col min="10989" max="10989" width="3.28515625" style="53" customWidth="1"/>
    <col min="10990" max="10990" width="4.42578125" style="53" bestFit="1" customWidth="1"/>
    <col min="10991" max="10991" width="20.85546875" style="53" customWidth="1"/>
    <col min="10992" max="10992" width="25.7109375" style="53" customWidth="1"/>
    <col min="10993" max="10993" width="14.28515625" style="53" bestFit="1" customWidth="1"/>
    <col min="10994" max="10994" width="12.140625" style="53" bestFit="1" customWidth="1"/>
    <col min="10995" max="10995" width="12.85546875" style="53" bestFit="1" customWidth="1"/>
    <col min="10996" max="10996" width="14.42578125" style="53" bestFit="1" customWidth="1"/>
    <col min="10997" max="10997" width="12.28515625" style="53" bestFit="1" customWidth="1"/>
    <col min="10998" max="10998" width="8.28515625" style="53" bestFit="1" customWidth="1"/>
    <col min="10999" max="10999" width="6.7109375" style="53" bestFit="1" customWidth="1"/>
    <col min="11000" max="11000" width="16.85546875" style="53" bestFit="1" customWidth="1"/>
    <col min="11001" max="11001" width="12" style="53" bestFit="1" customWidth="1"/>
    <col min="11002" max="11003" width="10.85546875" style="53" bestFit="1" customWidth="1"/>
    <col min="11004" max="11004" width="6.7109375" style="53" bestFit="1" customWidth="1"/>
    <col min="11005" max="11244" width="8.85546875" style="53"/>
    <col min="11245" max="11245" width="3.28515625" style="53" customWidth="1"/>
    <col min="11246" max="11246" width="4.42578125" style="53" bestFit="1" customWidth="1"/>
    <col min="11247" max="11247" width="20.85546875" style="53" customWidth="1"/>
    <col min="11248" max="11248" width="25.7109375" style="53" customWidth="1"/>
    <col min="11249" max="11249" width="14.28515625" style="53" bestFit="1" customWidth="1"/>
    <col min="11250" max="11250" width="12.140625" style="53" bestFit="1" customWidth="1"/>
    <col min="11251" max="11251" width="12.85546875" style="53" bestFit="1" customWidth="1"/>
    <col min="11252" max="11252" width="14.42578125" style="53" bestFit="1" customWidth="1"/>
    <col min="11253" max="11253" width="12.28515625" style="53" bestFit="1" customWidth="1"/>
    <col min="11254" max="11254" width="8.28515625" style="53" bestFit="1" customWidth="1"/>
    <col min="11255" max="11255" width="6.7109375" style="53" bestFit="1" customWidth="1"/>
    <col min="11256" max="11256" width="16.85546875" style="53" bestFit="1" customWidth="1"/>
    <col min="11257" max="11257" width="12" style="53" bestFit="1" customWidth="1"/>
    <col min="11258" max="11259" width="10.85546875" style="53" bestFit="1" customWidth="1"/>
    <col min="11260" max="11260" width="6.7109375" style="53" bestFit="1" customWidth="1"/>
    <col min="11261" max="11500" width="8.85546875" style="53"/>
    <col min="11501" max="11501" width="3.28515625" style="53" customWidth="1"/>
    <col min="11502" max="11502" width="4.42578125" style="53" bestFit="1" customWidth="1"/>
    <col min="11503" max="11503" width="20.85546875" style="53" customWidth="1"/>
    <col min="11504" max="11504" width="25.7109375" style="53" customWidth="1"/>
    <col min="11505" max="11505" width="14.28515625" style="53" bestFit="1" customWidth="1"/>
    <col min="11506" max="11506" width="12.140625" style="53" bestFit="1" customWidth="1"/>
    <col min="11507" max="11507" width="12.85546875" style="53" bestFit="1" customWidth="1"/>
    <col min="11508" max="11508" width="14.42578125" style="53" bestFit="1" customWidth="1"/>
    <col min="11509" max="11509" width="12.28515625" style="53" bestFit="1" customWidth="1"/>
    <col min="11510" max="11510" width="8.28515625" style="53" bestFit="1" customWidth="1"/>
    <col min="11511" max="11511" width="6.7109375" style="53" bestFit="1" customWidth="1"/>
    <col min="11512" max="11512" width="16.85546875" style="53" bestFit="1" customWidth="1"/>
    <col min="11513" max="11513" width="12" style="53" bestFit="1" customWidth="1"/>
    <col min="11514" max="11515" width="10.85546875" style="53" bestFit="1" customWidth="1"/>
    <col min="11516" max="11516" width="6.7109375" style="53" bestFit="1" customWidth="1"/>
    <col min="11517" max="11756" width="8.85546875" style="53"/>
    <col min="11757" max="11757" width="3.28515625" style="53" customWidth="1"/>
    <col min="11758" max="11758" width="4.42578125" style="53" bestFit="1" customWidth="1"/>
    <col min="11759" max="11759" width="20.85546875" style="53" customWidth="1"/>
    <col min="11760" max="11760" width="25.7109375" style="53" customWidth="1"/>
    <col min="11761" max="11761" width="14.28515625" style="53" bestFit="1" customWidth="1"/>
    <col min="11762" max="11762" width="12.140625" style="53" bestFit="1" customWidth="1"/>
    <col min="11763" max="11763" width="12.85546875" style="53" bestFit="1" customWidth="1"/>
    <col min="11764" max="11764" width="14.42578125" style="53" bestFit="1" customWidth="1"/>
    <col min="11765" max="11765" width="12.28515625" style="53" bestFit="1" customWidth="1"/>
    <col min="11766" max="11766" width="8.28515625" style="53" bestFit="1" customWidth="1"/>
    <col min="11767" max="11767" width="6.7109375" style="53" bestFit="1" customWidth="1"/>
    <col min="11768" max="11768" width="16.85546875" style="53" bestFit="1" customWidth="1"/>
    <col min="11769" max="11769" width="12" style="53" bestFit="1" customWidth="1"/>
    <col min="11770" max="11771" width="10.85546875" style="53" bestFit="1" customWidth="1"/>
    <col min="11772" max="11772" width="6.7109375" style="53" bestFit="1" customWidth="1"/>
    <col min="11773" max="12012" width="8.85546875" style="53"/>
    <col min="12013" max="12013" width="3.28515625" style="53" customWidth="1"/>
    <col min="12014" max="12014" width="4.42578125" style="53" bestFit="1" customWidth="1"/>
    <col min="12015" max="12015" width="20.85546875" style="53" customWidth="1"/>
    <col min="12016" max="12016" width="25.7109375" style="53" customWidth="1"/>
    <col min="12017" max="12017" width="14.28515625" style="53" bestFit="1" customWidth="1"/>
    <col min="12018" max="12018" width="12.140625" style="53" bestFit="1" customWidth="1"/>
    <col min="12019" max="12019" width="12.85546875" style="53" bestFit="1" customWidth="1"/>
    <col min="12020" max="12020" width="14.42578125" style="53" bestFit="1" customWidth="1"/>
    <col min="12021" max="12021" width="12.28515625" style="53" bestFit="1" customWidth="1"/>
    <col min="12022" max="12022" width="8.28515625" style="53" bestFit="1" customWidth="1"/>
    <col min="12023" max="12023" width="6.7109375" style="53" bestFit="1" customWidth="1"/>
    <col min="12024" max="12024" width="16.85546875" style="53" bestFit="1" customWidth="1"/>
    <col min="12025" max="12025" width="12" style="53" bestFit="1" customWidth="1"/>
    <col min="12026" max="12027" width="10.85546875" style="53" bestFit="1" customWidth="1"/>
    <col min="12028" max="12028" width="6.7109375" style="53" bestFit="1" customWidth="1"/>
    <col min="12029" max="12268" width="8.85546875" style="53"/>
    <col min="12269" max="12269" width="3.28515625" style="53" customWidth="1"/>
    <col min="12270" max="12270" width="4.42578125" style="53" bestFit="1" customWidth="1"/>
    <col min="12271" max="12271" width="20.85546875" style="53" customWidth="1"/>
    <col min="12272" max="12272" width="25.7109375" style="53" customWidth="1"/>
    <col min="12273" max="12273" width="14.28515625" style="53" bestFit="1" customWidth="1"/>
    <col min="12274" max="12274" width="12.140625" style="53" bestFit="1" customWidth="1"/>
    <col min="12275" max="12275" width="12.85546875" style="53" bestFit="1" customWidth="1"/>
    <col min="12276" max="12276" width="14.42578125" style="53" bestFit="1" customWidth="1"/>
    <col min="12277" max="12277" width="12.28515625" style="53" bestFit="1" customWidth="1"/>
    <col min="12278" max="12278" width="8.28515625" style="53" bestFit="1" customWidth="1"/>
    <col min="12279" max="12279" width="6.7109375" style="53" bestFit="1" customWidth="1"/>
    <col min="12280" max="12280" width="16.85546875" style="53" bestFit="1" customWidth="1"/>
    <col min="12281" max="12281" width="12" style="53" bestFit="1" customWidth="1"/>
    <col min="12282" max="12283" width="10.85546875" style="53" bestFit="1" customWidth="1"/>
    <col min="12284" max="12284" width="6.7109375" style="53" bestFit="1" customWidth="1"/>
    <col min="12285" max="12524" width="8.85546875" style="53"/>
    <col min="12525" max="12525" width="3.28515625" style="53" customWidth="1"/>
    <col min="12526" max="12526" width="4.42578125" style="53" bestFit="1" customWidth="1"/>
    <col min="12527" max="12527" width="20.85546875" style="53" customWidth="1"/>
    <col min="12528" max="12528" width="25.7109375" style="53" customWidth="1"/>
    <col min="12529" max="12529" width="14.28515625" style="53" bestFit="1" customWidth="1"/>
    <col min="12530" max="12530" width="12.140625" style="53" bestFit="1" customWidth="1"/>
    <col min="12531" max="12531" width="12.85546875" style="53" bestFit="1" customWidth="1"/>
    <col min="12532" max="12532" width="14.42578125" style="53" bestFit="1" customWidth="1"/>
    <col min="12533" max="12533" width="12.28515625" style="53" bestFit="1" customWidth="1"/>
    <col min="12534" max="12534" width="8.28515625" style="53" bestFit="1" customWidth="1"/>
    <col min="12535" max="12535" width="6.7109375" style="53" bestFit="1" customWidth="1"/>
    <col min="12536" max="12536" width="16.85546875" style="53" bestFit="1" customWidth="1"/>
    <col min="12537" max="12537" width="12" style="53" bestFit="1" customWidth="1"/>
    <col min="12538" max="12539" width="10.85546875" style="53" bestFit="1" customWidth="1"/>
    <col min="12540" max="12540" width="6.7109375" style="53" bestFit="1" customWidth="1"/>
    <col min="12541" max="12780" width="8.85546875" style="53"/>
    <col min="12781" max="12781" width="3.28515625" style="53" customWidth="1"/>
    <col min="12782" max="12782" width="4.42578125" style="53" bestFit="1" customWidth="1"/>
    <col min="12783" max="12783" width="20.85546875" style="53" customWidth="1"/>
    <col min="12784" max="12784" width="25.7109375" style="53" customWidth="1"/>
    <col min="12785" max="12785" width="14.28515625" style="53" bestFit="1" customWidth="1"/>
    <col min="12786" max="12786" width="12.140625" style="53" bestFit="1" customWidth="1"/>
    <col min="12787" max="12787" width="12.85546875" style="53" bestFit="1" customWidth="1"/>
    <col min="12788" max="12788" width="14.42578125" style="53" bestFit="1" customWidth="1"/>
    <col min="12789" max="12789" width="12.28515625" style="53" bestFit="1" customWidth="1"/>
    <col min="12790" max="12790" width="8.28515625" style="53" bestFit="1" customWidth="1"/>
    <col min="12791" max="12791" width="6.7109375" style="53" bestFit="1" customWidth="1"/>
    <col min="12792" max="12792" width="16.85546875" style="53" bestFit="1" customWidth="1"/>
    <col min="12793" max="12793" width="12" style="53" bestFit="1" customWidth="1"/>
    <col min="12794" max="12795" width="10.85546875" style="53" bestFit="1" customWidth="1"/>
    <col min="12796" max="12796" width="6.7109375" style="53" bestFit="1" customWidth="1"/>
    <col min="12797" max="13036" width="8.85546875" style="53"/>
    <col min="13037" max="13037" width="3.28515625" style="53" customWidth="1"/>
    <col min="13038" max="13038" width="4.42578125" style="53" bestFit="1" customWidth="1"/>
    <col min="13039" max="13039" width="20.85546875" style="53" customWidth="1"/>
    <col min="13040" max="13040" width="25.7109375" style="53" customWidth="1"/>
    <col min="13041" max="13041" width="14.28515625" style="53" bestFit="1" customWidth="1"/>
    <col min="13042" max="13042" width="12.140625" style="53" bestFit="1" customWidth="1"/>
    <col min="13043" max="13043" width="12.85546875" style="53" bestFit="1" customWidth="1"/>
    <col min="13044" max="13044" width="14.42578125" style="53" bestFit="1" customWidth="1"/>
    <col min="13045" max="13045" width="12.28515625" style="53" bestFit="1" customWidth="1"/>
    <col min="13046" max="13046" width="8.28515625" style="53" bestFit="1" customWidth="1"/>
    <col min="13047" max="13047" width="6.7109375" style="53" bestFit="1" customWidth="1"/>
    <col min="13048" max="13048" width="16.85546875" style="53" bestFit="1" customWidth="1"/>
    <col min="13049" max="13049" width="12" style="53" bestFit="1" customWidth="1"/>
    <col min="13050" max="13051" width="10.85546875" style="53" bestFit="1" customWidth="1"/>
    <col min="13052" max="13052" width="6.7109375" style="53" bestFit="1" customWidth="1"/>
    <col min="13053" max="13292" width="8.85546875" style="53"/>
    <col min="13293" max="13293" width="3.28515625" style="53" customWidth="1"/>
    <col min="13294" max="13294" width="4.42578125" style="53" bestFit="1" customWidth="1"/>
    <col min="13295" max="13295" width="20.85546875" style="53" customWidth="1"/>
    <col min="13296" max="13296" width="25.7109375" style="53" customWidth="1"/>
    <col min="13297" max="13297" width="14.28515625" style="53" bestFit="1" customWidth="1"/>
    <col min="13298" max="13298" width="12.140625" style="53" bestFit="1" customWidth="1"/>
    <col min="13299" max="13299" width="12.85546875" style="53" bestFit="1" customWidth="1"/>
    <col min="13300" max="13300" width="14.42578125" style="53" bestFit="1" customWidth="1"/>
    <col min="13301" max="13301" width="12.28515625" style="53" bestFit="1" customWidth="1"/>
    <col min="13302" max="13302" width="8.28515625" style="53" bestFit="1" customWidth="1"/>
    <col min="13303" max="13303" width="6.7109375" style="53" bestFit="1" customWidth="1"/>
    <col min="13304" max="13304" width="16.85546875" style="53" bestFit="1" customWidth="1"/>
    <col min="13305" max="13305" width="12" style="53" bestFit="1" customWidth="1"/>
    <col min="13306" max="13307" width="10.85546875" style="53" bestFit="1" customWidth="1"/>
    <col min="13308" max="13308" width="6.7109375" style="53" bestFit="1" customWidth="1"/>
    <col min="13309" max="13548" width="8.85546875" style="53"/>
    <col min="13549" max="13549" width="3.28515625" style="53" customWidth="1"/>
    <col min="13550" max="13550" width="4.42578125" style="53" bestFit="1" customWidth="1"/>
    <col min="13551" max="13551" width="20.85546875" style="53" customWidth="1"/>
    <col min="13552" max="13552" width="25.7109375" style="53" customWidth="1"/>
    <col min="13553" max="13553" width="14.28515625" style="53" bestFit="1" customWidth="1"/>
    <col min="13554" max="13554" width="12.140625" style="53" bestFit="1" customWidth="1"/>
    <col min="13555" max="13555" width="12.85546875" style="53" bestFit="1" customWidth="1"/>
    <col min="13556" max="13556" width="14.42578125" style="53" bestFit="1" customWidth="1"/>
    <col min="13557" max="13557" width="12.28515625" style="53" bestFit="1" customWidth="1"/>
    <col min="13558" max="13558" width="8.28515625" style="53" bestFit="1" customWidth="1"/>
    <col min="13559" max="13559" width="6.7109375" style="53" bestFit="1" customWidth="1"/>
    <col min="13560" max="13560" width="16.85546875" style="53" bestFit="1" customWidth="1"/>
    <col min="13561" max="13561" width="12" style="53" bestFit="1" customWidth="1"/>
    <col min="13562" max="13563" width="10.85546875" style="53" bestFit="1" customWidth="1"/>
    <col min="13564" max="13564" width="6.7109375" style="53" bestFit="1" customWidth="1"/>
    <col min="13565" max="13804" width="8.85546875" style="53"/>
    <col min="13805" max="13805" width="3.28515625" style="53" customWidth="1"/>
    <col min="13806" max="13806" width="4.42578125" style="53" bestFit="1" customWidth="1"/>
    <col min="13807" max="13807" width="20.85546875" style="53" customWidth="1"/>
    <col min="13808" max="13808" width="25.7109375" style="53" customWidth="1"/>
    <col min="13809" max="13809" width="14.28515625" style="53" bestFit="1" customWidth="1"/>
    <col min="13810" max="13810" width="12.140625" style="53" bestFit="1" customWidth="1"/>
    <col min="13811" max="13811" width="12.85546875" style="53" bestFit="1" customWidth="1"/>
    <col min="13812" max="13812" width="14.42578125" style="53" bestFit="1" customWidth="1"/>
    <col min="13813" max="13813" width="12.28515625" style="53" bestFit="1" customWidth="1"/>
    <col min="13814" max="13814" width="8.28515625" style="53" bestFit="1" customWidth="1"/>
    <col min="13815" max="13815" width="6.7109375" style="53" bestFit="1" customWidth="1"/>
    <col min="13816" max="13816" width="16.85546875" style="53" bestFit="1" customWidth="1"/>
    <col min="13817" max="13817" width="12" style="53" bestFit="1" customWidth="1"/>
    <col min="13818" max="13819" width="10.85546875" style="53" bestFit="1" customWidth="1"/>
    <col min="13820" max="13820" width="6.7109375" style="53" bestFit="1" customWidth="1"/>
    <col min="13821" max="14060" width="8.85546875" style="53"/>
    <col min="14061" max="14061" width="3.28515625" style="53" customWidth="1"/>
    <col min="14062" max="14062" width="4.42578125" style="53" bestFit="1" customWidth="1"/>
    <col min="14063" max="14063" width="20.85546875" style="53" customWidth="1"/>
    <col min="14064" max="14064" width="25.7109375" style="53" customWidth="1"/>
    <col min="14065" max="14065" width="14.28515625" style="53" bestFit="1" customWidth="1"/>
    <col min="14066" max="14066" width="12.140625" style="53" bestFit="1" customWidth="1"/>
    <col min="14067" max="14067" width="12.85546875" style="53" bestFit="1" customWidth="1"/>
    <col min="14068" max="14068" width="14.42578125" style="53" bestFit="1" customWidth="1"/>
    <col min="14069" max="14069" width="12.28515625" style="53" bestFit="1" customWidth="1"/>
    <col min="14070" max="14070" width="8.28515625" style="53" bestFit="1" customWidth="1"/>
    <col min="14071" max="14071" width="6.7109375" style="53" bestFit="1" customWidth="1"/>
    <col min="14072" max="14072" width="16.85546875" style="53" bestFit="1" customWidth="1"/>
    <col min="14073" max="14073" width="12" style="53" bestFit="1" customWidth="1"/>
    <col min="14074" max="14075" width="10.85546875" style="53" bestFit="1" customWidth="1"/>
    <col min="14076" max="14076" width="6.7109375" style="53" bestFit="1" customWidth="1"/>
    <col min="14077" max="14316" width="8.85546875" style="53"/>
    <col min="14317" max="14317" width="3.28515625" style="53" customWidth="1"/>
    <col min="14318" max="14318" width="4.42578125" style="53" bestFit="1" customWidth="1"/>
    <col min="14319" max="14319" width="20.85546875" style="53" customWidth="1"/>
    <col min="14320" max="14320" width="25.7109375" style="53" customWidth="1"/>
    <col min="14321" max="14321" width="14.28515625" style="53" bestFit="1" customWidth="1"/>
    <col min="14322" max="14322" width="12.140625" style="53" bestFit="1" customWidth="1"/>
    <col min="14323" max="14323" width="12.85546875" style="53" bestFit="1" customWidth="1"/>
    <col min="14324" max="14324" width="14.42578125" style="53" bestFit="1" customWidth="1"/>
    <col min="14325" max="14325" width="12.28515625" style="53" bestFit="1" customWidth="1"/>
    <col min="14326" max="14326" width="8.28515625" style="53" bestFit="1" customWidth="1"/>
    <col min="14327" max="14327" width="6.7109375" style="53" bestFit="1" customWidth="1"/>
    <col min="14328" max="14328" width="16.85546875" style="53" bestFit="1" customWidth="1"/>
    <col min="14329" max="14329" width="12" style="53" bestFit="1" customWidth="1"/>
    <col min="14330" max="14331" width="10.85546875" style="53" bestFit="1" customWidth="1"/>
    <col min="14332" max="14332" width="6.7109375" style="53" bestFit="1" customWidth="1"/>
    <col min="14333" max="14572" width="8.85546875" style="53"/>
    <col min="14573" max="14573" width="3.28515625" style="53" customWidth="1"/>
    <col min="14574" max="14574" width="4.42578125" style="53" bestFit="1" customWidth="1"/>
    <col min="14575" max="14575" width="20.85546875" style="53" customWidth="1"/>
    <col min="14576" max="14576" width="25.7109375" style="53" customWidth="1"/>
    <col min="14577" max="14577" width="14.28515625" style="53" bestFit="1" customWidth="1"/>
    <col min="14578" max="14578" width="12.140625" style="53" bestFit="1" customWidth="1"/>
    <col min="14579" max="14579" width="12.85546875" style="53" bestFit="1" customWidth="1"/>
    <col min="14580" max="14580" width="14.42578125" style="53" bestFit="1" customWidth="1"/>
    <col min="14581" max="14581" width="12.28515625" style="53" bestFit="1" customWidth="1"/>
    <col min="14582" max="14582" width="8.28515625" style="53" bestFit="1" customWidth="1"/>
    <col min="14583" max="14583" width="6.7109375" style="53" bestFit="1" customWidth="1"/>
    <col min="14584" max="14584" width="16.85546875" style="53" bestFit="1" customWidth="1"/>
    <col min="14585" max="14585" width="12" style="53" bestFit="1" customWidth="1"/>
    <col min="14586" max="14587" width="10.85546875" style="53" bestFit="1" customWidth="1"/>
    <col min="14588" max="14588" width="6.7109375" style="53" bestFit="1" customWidth="1"/>
    <col min="14589" max="14828" width="8.85546875" style="53"/>
    <col min="14829" max="14829" width="3.28515625" style="53" customWidth="1"/>
    <col min="14830" max="14830" width="4.42578125" style="53" bestFit="1" customWidth="1"/>
    <col min="14831" max="14831" width="20.85546875" style="53" customWidth="1"/>
    <col min="14832" max="14832" width="25.7109375" style="53" customWidth="1"/>
    <col min="14833" max="14833" width="14.28515625" style="53" bestFit="1" customWidth="1"/>
    <col min="14834" max="14834" width="12.140625" style="53" bestFit="1" customWidth="1"/>
    <col min="14835" max="14835" width="12.85546875" style="53" bestFit="1" customWidth="1"/>
    <col min="14836" max="14836" width="14.42578125" style="53" bestFit="1" customWidth="1"/>
    <col min="14837" max="14837" width="12.28515625" style="53" bestFit="1" customWidth="1"/>
    <col min="14838" max="14838" width="8.28515625" style="53" bestFit="1" customWidth="1"/>
    <col min="14839" max="14839" width="6.7109375" style="53" bestFit="1" customWidth="1"/>
    <col min="14840" max="14840" width="16.85546875" style="53" bestFit="1" customWidth="1"/>
    <col min="14841" max="14841" width="12" style="53" bestFit="1" customWidth="1"/>
    <col min="14842" max="14843" width="10.85546875" style="53" bestFit="1" customWidth="1"/>
    <col min="14844" max="14844" width="6.7109375" style="53" bestFit="1" customWidth="1"/>
    <col min="14845" max="15084" width="8.85546875" style="53"/>
    <col min="15085" max="15085" width="3.28515625" style="53" customWidth="1"/>
    <col min="15086" max="15086" width="4.42578125" style="53" bestFit="1" customWidth="1"/>
    <col min="15087" max="15087" width="20.85546875" style="53" customWidth="1"/>
    <col min="15088" max="15088" width="25.7109375" style="53" customWidth="1"/>
    <col min="15089" max="15089" width="14.28515625" style="53" bestFit="1" customWidth="1"/>
    <col min="15090" max="15090" width="12.140625" style="53" bestFit="1" customWidth="1"/>
    <col min="15091" max="15091" width="12.85546875" style="53" bestFit="1" customWidth="1"/>
    <col min="15092" max="15092" width="14.42578125" style="53" bestFit="1" customWidth="1"/>
    <col min="15093" max="15093" width="12.28515625" style="53" bestFit="1" customWidth="1"/>
    <col min="15094" max="15094" width="8.28515625" style="53" bestFit="1" customWidth="1"/>
    <col min="15095" max="15095" width="6.7109375" style="53" bestFit="1" customWidth="1"/>
    <col min="15096" max="15096" width="16.85546875" style="53" bestFit="1" customWidth="1"/>
    <col min="15097" max="15097" width="12" style="53" bestFit="1" customWidth="1"/>
    <col min="15098" max="15099" width="10.85546875" style="53" bestFit="1" customWidth="1"/>
    <col min="15100" max="15100" width="6.7109375" style="53" bestFit="1" customWidth="1"/>
    <col min="15101" max="15340" width="8.85546875" style="53"/>
    <col min="15341" max="15341" width="3.28515625" style="53" customWidth="1"/>
    <col min="15342" max="15342" width="4.42578125" style="53" bestFit="1" customWidth="1"/>
    <col min="15343" max="15343" width="20.85546875" style="53" customWidth="1"/>
    <col min="15344" max="15344" width="25.7109375" style="53" customWidth="1"/>
    <col min="15345" max="15345" width="14.28515625" style="53" bestFit="1" customWidth="1"/>
    <col min="15346" max="15346" width="12.140625" style="53" bestFit="1" customWidth="1"/>
    <col min="15347" max="15347" width="12.85546875" style="53" bestFit="1" customWidth="1"/>
    <col min="15348" max="15348" width="14.42578125" style="53" bestFit="1" customWidth="1"/>
    <col min="15349" max="15349" width="12.28515625" style="53" bestFit="1" customWidth="1"/>
    <col min="15350" max="15350" width="8.28515625" style="53" bestFit="1" customWidth="1"/>
    <col min="15351" max="15351" width="6.7109375" style="53" bestFit="1" customWidth="1"/>
    <col min="15352" max="15352" width="16.85546875" style="53" bestFit="1" customWidth="1"/>
    <col min="15353" max="15353" width="12" style="53" bestFit="1" customWidth="1"/>
    <col min="15354" max="15355" width="10.85546875" style="53" bestFit="1" customWidth="1"/>
    <col min="15356" max="15356" width="6.7109375" style="53" bestFit="1" customWidth="1"/>
    <col min="15357" max="15596" width="8.85546875" style="53"/>
    <col min="15597" max="15597" width="3.28515625" style="53" customWidth="1"/>
    <col min="15598" max="15598" width="4.42578125" style="53" bestFit="1" customWidth="1"/>
    <col min="15599" max="15599" width="20.85546875" style="53" customWidth="1"/>
    <col min="15600" max="15600" width="25.7109375" style="53" customWidth="1"/>
    <col min="15601" max="15601" width="14.28515625" style="53" bestFit="1" customWidth="1"/>
    <col min="15602" max="15602" width="12.140625" style="53" bestFit="1" customWidth="1"/>
    <col min="15603" max="15603" width="12.85546875" style="53" bestFit="1" customWidth="1"/>
    <col min="15604" max="15604" width="14.42578125" style="53" bestFit="1" customWidth="1"/>
    <col min="15605" max="15605" width="12.28515625" style="53" bestFit="1" customWidth="1"/>
    <col min="15606" max="15606" width="8.28515625" style="53" bestFit="1" customWidth="1"/>
    <col min="15607" max="15607" width="6.7109375" style="53" bestFit="1" customWidth="1"/>
    <col min="15608" max="15608" width="16.85546875" style="53" bestFit="1" customWidth="1"/>
    <col min="15609" max="15609" width="12" style="53" bestFit="1" customWidth="1"/>
    <col min="15610" max="15611" width="10.85546875" style="53" bestFit="1" customWidth="1"/>
    <col min="15612" max="15612" width="6.7109375" style="53" bestFit="1" customWidth="1"/>
    <col min="15613" max="15852" width="8.85546875" style="53"/>
    <col min="15853" max="15853" width="3.28515625" style="53" customWidth="1"/>
    <col min="15854" max="15854" width="4.42578125" style="53" bestFit="1" customWidth="1"/>
    <col min="15855" max="15855" width="20.85546875" style="53" customWidth="1"/>
    <col min="15856" max="15856" width="25.7109375" style="53" customWidth="1"/>
    <col min="15857" max="15857" width="14.28515625" style="53" bestFit="1" customWidth="1"/>
    <col min="15858" max="15858" width="12.140625" style="53" bestFit="1" customWidth="1"/>
    <col min="15859" max="15859" width="12.85546875" style="53" bestFit="1" customWidth="1"/>
    <col min="15860" max="15860" width="14.42578125" style="53" bestFit="1" customWidth="1"/>
    <col min="15861" max="15861" width="12.28515625" style="53" bestFit="1" customWidth="1"/>
    <col min="15862" max="15862" width="8.28515625" style="53" bestFit="1" customWidth="1"/>
    <col min="15863" max="15863" width="6.7109375" style="53" bestFit="1" customWidth="1"/>
    <col min="15864" max="15864" width="16.85546875" style="53" bestFit="1" customWidth="1"/>
    <col min="15865" max="15865" width="12" style="53" bestFit="1" customWidth="1"/>
    <col min="15866" max="15867" width="10.85546875" style="53" bestFit="1" customWidth="1"/>
    <col min="15868" max="15868" width="6.7109375" style="53" bestFit="1" customWidth="1"/>
    <col min="15869" max="16108" width="8.85546875" style="53"/>
    <col min="16109" max="16109" width="3.28515625" style="53" customWidth="1"/>
    <col min="16110" max="16110" width="4.42578125" style="53" bestFit="1" customWidth="1"/>
    <col min="16111" max="16111" width="20.85546875" style="53" customWidth="1"/>
    <col min="16112" max="16112" width="25.7109375" style="53" customWidth="1"/>
    <col min="16113" max="16113" width="14.28515625" style="53" bestFit="1" customWidth="1"/>
    <col min="16114" max="16114" width="12.140625" style="53" bestFit="1" customWidth="1"/>
    <col min="16115" max="16115" width="12.85546875" style="53" bestFit="1" customWidth="1"/>
    <col min="16116" max="16116" width="14.42578125" style="53" bestFit="1" customWidth="1"/>
    <col min="16117" max="16117" width="12.28515625" style="53" bestFit="1" customWidth="1"/>
    <col min="16118" max="16118" width="8.28515625" style="53" bestFit="1" customWidth="1"/>
    <col min="16119" max="16119" width="6.7109375" style="53" bestFit="1" customWidth="1"/>
    <col min="16120" max="16120" width="16.85546875" style="53" bestFit="1" customWidth="1"/>
    <col min="16121" max="16121" width="12" style="53" bestFit="1" customWidth="1"/>
    <col min="16122" max="16123" width="10.85546875" style="53" bestFit="1" customWidth="1"/>
    <col min="16124" max="16124" width="6.7109375" style="53" bestFit="1" customWidth="1"/>
    <col min="16125" max="16384" width="8.85546875" style="53"/>
  </cols>
  <sheetData>
    <row r="1" spans="1:7">
      <c r="A1" s="100"/>
      <c r="B1" s="71" t="s">
        <v>146</v>
      </c>
      <c r="C1" s="99"/>
      <c r="D1" s="99"/>
      <c r="E1" s="99"/>
      <c r="F1" s="99"/>
    </row>
    <row r="2" spans="1:7">
      <c r="A2" s="100"/>
      <c r="B2" s="96"/>
      <c r="C2" s="96"/>
    </row>
    <row r="3" spans="1:7" s="5" customFormat="1" ht="27" customHeight="1">
      <c r="A3" s="100"/>
      <c r="B3" s="56" t="s">
        <v>71</v>
      </c>
      <c r="C3" s="57" t="s">
        <v>80</v>
      </c>
      <c r="E3" s="56" t="s">
        <v>34</v>
      </c>
      <c r="F3" s="57" t="s">
        <v>81</v>
      </c>
    </row>
    <row r="4" spans="1:7">
      <c r="A4" s="100"/>
      <c r="B4" s="97" t="s">
        <v>15</v>
      </c>
      <c r="C4" s="98"/>
      <c r="E4" s="49">
        <v>2022</v>
      </c>
      <c r="F4" s="6">
        <f t="shared" ref="F4:F10" si="0">SUM(C5+C13+C21+C29+C37)</f>
        <v>35911.050000000003</v>
      </c>
      <c r="G4" s="45"/>
    </row>
    <row r="5" spans="1:7">
      <c r="A5" s="100"/>
      <c r="B5" s="49">
        <v>2022</v>
      </c>
      <c r="C5" s="46">
        <v>0</v>
      </c>
      <c r="E5" s="49">
        <v>2021</v>
      </c>
      <c r="F5" s="6">
        <f t="shared" si="0"/>
        <v>134664.07999999999</v>
      </c>
      <c r="G5" s="45"/>
    </row>
    <row r="6" spans="1:7">
      <c r="A6" s="100"/>
      <c r="B6" s="49">
        <v>2021</v>
      </c>
      <c r="C6" s="46">
        <v>120000</v>
      </c>
      <c r="E6" s="49">
        <v>2020</v>
      </c>
      <c r="F6" s="6">
        <f t="shared" si="0"/>
        <v>174976.16</v>
      </c>
      <c r="G6" s="45"/>
    </row>
    <row r="7" spans="1:7">
      <c r="A7" s="100"/>
      <c r="B7" s="49">
        <v>2020</v>
      </c>
      <c r="C7" s="46">
        <v>150000</v>
      </c>
      <c r="E7" s="49">
        <v>2019</v>
      </c>
      <c r="F7" s="6">
        <f t="shared" si="0"/>
        <v>360872.56000000006</v>
      </c>
      <c r="G7" s="45"/>
    </row>
    <row r="8" spans="1:7">
      <c r="A8" s="100"/>
      <c r="B8" s="49">
        <v>2019</v>
      </c>
      <c r="C8" s="46">
        <v>162480</v>
      </c>
      <c r="E8" s="49">
        <v>2018</v>
      </c>
      <c r="F8" s="8">
        <f t="shared" si="0"/>
        <v>451038.18000000005</v>
      </c>
      <c r="G8" s="45"/>
    </row>
    <row r="9" spans="1:7">
      <c r="A9" s="100"/>
      <c r="B9" s="49">
        <v>2018</v>
      </c>
      <c r="C9" s="7">
        <v>166000</v>
      </c>
      <c r="E9" s="49">
        <v>2017</v>
      </c>
      <c r="F9" s="6">
        <f t="shared" si="0"/>
        <v>139787.97</v>
      </c>
      <c r="G9" s="45"/>
    </row>
    <row r="10" spans="1:7">
      <c r="A10" s="100"/>
      <c r="B10" s="49">
        <v>2017</v>
      </c>
      <c r="C10" s="7">
        <v>0</v>
      </c>
      <c r="E10" s="49">
        <v>2016</v>
      </c>
      <c r="F10" s="6">
        <f t="shared" si="0"/>
        <v>175963</v>
      </c>
      <c r="G10" s="45"/>
    </row>
    <row r="11" spans="1:7">
      <c r="A11" s="100"/>
      <c r="B11" s="49">
        <v>2016</v>
      </c>
      <c r="C11" s="7">
        <v>90320</v>
      </c>
      <c r="E11" s="9" t="s">
        <v>9</v>
      </c>
      <c r="F11" s="10">
        <f>SUM(F4:F10)</f>
        <v>1473213.0000000002</v>
      </c>
      <c r="G11" s="45"/>
    </row>
    <row r="12" spans="1:7">
      <c r="A12" s="100"/>
      <c r="B12" s="97" t="s">
        <v>16</v>
      </c>
      <c r="C12" s="98"/>
    </row>
    <row r="13" spans="1:7">
      <c r="A13" s="100"/>
      <c r="B13" s="49">
        <v>2022</v>
      </c>
      <c r="C13" s="46">
        <v>7500</v>
      </c>
    </row>
    <row r="14" spans="1:7">
      <c r="A14" s="100"/>
      <c r="B14" s="49">
        <v>2021</v>
      </c>
      <c r="C14" s="46">
        <v>0</v>
      </c>
    </row>
    <row r="15" spans="1:7">
      <c r="A15" s="100"/>
      <c r="B15" s="49">
        <v>2020</v>
      </c>
      <c r="C15" s="46">
        <v>0</v>
      </c>
    </row>
    <row r="16" spans="1:7">
      <c r="A16" s="100"/>
      <c r="B16" s="49">
        <v>2019</v>
      </c>
      <c r="C16" s="46">
        <v>96434.12</v>
      </c>
      <c r="E16" s="58"/>
      <c r="F16" s="58"/>
    </row>
    <row r="17" spans="1:6">
      <c r="A17" s="100"/>
      <c r="B17" s="49">
        <v>2018</v>
      </c>
      <c r="C17" s="7">
        <v>199621.4</v>
      </c>
      <c r="E17" s="48"/>
      <c r="F17" s="59"/>
    </row>
    <row r="18" spans="1:6">
      <c r="A18" s="100"/>
      <c r="B18" s="49">
        <v>2017</v>
      </c>
      <c r="C18" s="7">
        <v>45655.53</v>
      </c>
    </row>
    <row r="19" spans="1:6">
      <c r="A19" s="100"/>
      <c r="B19" s="49">
        <v>2016</v>
      </c>
      <c r="C19" s="7">
        <v>2000</v>
      </c>
    </row>
    <row r="20" spans="1:6">
      <c r="A20" s="100"/>
      <c r="B20" s="97" t="s">
        <v>82</v>
      </c>
      <c r="C20" s="98"/>
    </row>
    <row r="21" spans="1:6">
      <c r="A21" s="100"/>
      <c r="B21" s="49">
        <v>2022</v>
      </c>
      <c r="C21" s="46">
        <v>4951.05</v>
      </c>
    </row>
    <row r="22" spans="1:6">
      <c r="A22" s="100"/>
      <c r="B22" s="49">
        <v>2021</v>
      </c>
      <c r="C22" s="46">
        <v>4872.68</v>
      </c>
    </row>
    <row r="23" spans="1:6">
      <c r="A23" s="100"/>
      <c r="B23" s="49">
        <v>2020</v>
      </c>
      <c r="C23" s="46">
        <v>9471.75</v>
      </c>
    </row>
    <row r="24" spans="1:6">
      <c r="A24" s="100"/>
      <c r="B24" s="49">
        <v>2019</v>
      </c>
      <c r="C24" s="46">
        <v>3139.13</v>
      </c>
    </row>
    <row r="25" spans="1:6">
      <c r="A25" s="100"/>
      <c r="B25" s="49">
        <v>2018</v>
      </c>
      <c r="C25" s="7">
        <v>12807.53</v>
      </c>
      <c r="E25" s="47"/>
      <c r="F25" s="48"/>
    </row>
    <row r="26" spans="1:6">
      <c r="A26" s="100"/>
      <c r="B26" s="49">
        <v>2017</v>
      </c>
      <c r="C26" s="7">
        <v>29269.200000000001</v>
      </c>
    </row>
    <row r="27" spans="1:6">
      <c r="A27" s="100"/>
      <c r="B27" s="49">
        <v>2016</v>
      </c>
      <c r="C27" s="7">
        <v>50292.92</v>
      </c>
    </row>
    <row r="28" spans="1:6">
      <c r="A28" s="100"/>
      <c r="B28" s="97" t="s">
        <v>17</v>
      </c>
      <c r="C28" s="98"/>
    </row>
    <row r="29" spans="1:6">
      <c r="A29" s="100"/>
      <c r="B29" s="49">
        <v>2022</v>
      </c>
      <c r="C29" s="46">
        <v>23460</v>
      </c>
    </row>
    <row r="30" spans="1:6">
      <c r="A30" s="100"/>
      <c r="B30" s="49">
        <v>2021</v>
      </c>
      <c r="C30" s="46">
        <v>9791.4</v>
      </c>
    </row>
    <row r="31" spans="1:6">
      <c r="A31" s="100"/>
      <c r="B31" s="49">
        <v>2020</v>
      </c>
      <c r="C31" s="46">
        <v>15504.41</v>
      </c>
    </row>
    <row r="32" spans="1:6">
      <c r="A32" s="100"/>
      <c r="B32" s="49">
        <v>2019</v>
      </c>
      <c r="C32" s="7">
        <v>94421.28</v>
      </c>
    </row>
    <row r="33" spans="1:3">
      <c r="A33" s="100"/>
      <c r="B33" s="49">
        <v>2018</v>
      </c>
      <c r="C33" s="7">
        <v>52313.62</v>
      </c>
    </row>
    <row r="34" spans="1:3">
      <c r="A34" s="100"/>
      <c r="B34" s="49">
        <v>2017</v>
      </c>
      <c r="C34" s="7">
        <v>47394.04</v>
      </c>
    </row>
    <row r="35" spans="1:3">
      <c r="A35" s="100"/>
      <c r="B35" s="49">
        <v>2016</v>
      </c>
      <c r="C35" s="7">
        <v>33350.080000000002</v>
      </c>
    </row>
    <row r="36" spans="1:3">
      <c r="A36" s="100"/>
      <c r="B36" s="97" t="s">
        <v>18</v>
      </c>
      <c r="C36" s="98"/>
    </row>
    <row r="37" spans="1:3">
      <c r="A37" s="100"/>
      <c r="B37" s="49">
        <v>2022</v>
      </c>
      <c r="C37" s="46">
        <v>0</v>
      </c>
    </row>
    <row r="38" spans="1:3">
      <c r="A38" s="100"/>
      <c r="B38" s="49">
        <v>2021</v>
      </c>
      <c r="C38" s="46">
        <v>0</v>
      </c>
    </row>
    <row r="39" spans="1:3">
      <c r="A39" s="100"/>
      <c r="B39" s="49">
        <v>2020</v>
      </c>
      <c r="C39" s="46">
        <v>0</v>
      </c>
    </row>
    <row r="40" spans="1:3">
      <c r="A40" s="100"/>
      <c r="B40" s="49">
        <v>2019</v>
      </c>
      <c r="C40" s="46">
        <v>4398.03</v>
      </c>
    </row>
    <row r="41" spans="1:3">
      <c r="A41" s="100"/>
      <c r="B41" s="49">
        <v>2018</v>
      </c>
      <c r="C41" s="7">
        <v>20295.63</v>
      </c>
    </row>
    <row r="42" spans="1:3">
      <c r="A42" s="100"/>
      <c r="B42" s="49">
        <v>2017</v>
      </c>
      <c r="C42" s="7">
        <v>17469.2</v>
      </c>
    </row>
    <row r="43" spans="1:3">
      <c r="A43" s="100"/>
      <c r="B43" s="49">
        <v>2016</v>
      </c>
      <c r="C43" s="7">
        <v>0</v>
      </c>
    </row>
  </sheetData>
  <sheetProtection algorithmName="SHA-512" hashValue="5efwHPHP84mQYeHBbkzr7JSBP+imzZKrkyX1/EACyMPPywfLLHdDVv3vPgmG6ysOEYRTaXjyXYfyRNwsDt3GSQ==" saltValue="V+ebEc9aSOUlHdfHf37zIw==" spinCount="100000" sheet="1" objects="1" scenarios="1"/>
  <mergeCells count="8">
    <mergeCell ref="B2:C2"/>
    <mergeCell ref="B4:C4"/>
    <mergeCell ref="B28:C28"/>
    <mergeCell ref="B1:F1"/>
    <mergeCell ref="A1:A43"/>
    <mergeCell ref="B12:C12"/>
    <mergeCell ref="B20:C20"/>
    <mergeCell ref="B36:C36"/>
  </mergeCell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156D-412A-49F2-9449-DD402B947043}">
  <sheetPr>
    <tabColor rgb="FF948A54"/>
  </sheetPr>
  <dimension ref="B2:E51"/>
  <sheetViews>
    <sheetView showGridLines="0" zoomScale="90" zoomScaleNormal="90" workbookViewId="0">
      <selection activeCell="J13" sqref="J13"/>
    </sheetView>
  </sheetViews>
  <sheetFormatPr defaultColWidth="9.140625" defaultRowHeight="20.25" customHeight="1"/>
  <cols>
    <col min="1" max="1" width="6" style="103" customWidth="1"/>
    <col min="2" max="2" width="9.42578125" style="117" bestFit="1" customWidth="1"/>
    <col min="3" max="3" width="64.85546875" style="103" customWidth="1"/>
    <col min="4" max="4" width="20.28515625" style="103" customWidth="1"/>
    <col min="5" max="16384" width="9.140625" style="103"/>
  </cols>
  <sheetData>
    <row r="2" spans="2:5" s="103" customFormat="1" ht="63.75" customHeight="1">
      <c r="B2" s="101" t="s">
        <v>95</v>
      </c>
      <c r="C2" s="102"/>
      <c r="D2" s="102"/>
    </row>
    <row r="3" spans="2:5" s="103" customFormat="1" ht="20.25" customHeight="1">
      <c r="B3" s="104" t="s">
        <v>89</v>
      </c>
      <c r="C3" s="104" t="s">
        <v>94</v>
      </c>
      <c r="D3" s="105" t="s">
        <v>90</v>
      </c>
    </row>
    <row r="4" spans="2:5" s="103" customFormat="1" ht="20.25" customHeight="1">
      <c r="B4" s="106"/>
      <c r="C4" s="107"/>
      <c r="D4" s="108"/>
    </row>
    <row r="5" spans="2:5" s="103" customFormat="1" ht="20.25" customHeight="1">
      <c r="B5" s="109" t="s">
        <v>93</v>
      </c>
      <c r="C5" s="110" t="s">
        <v>98</v>
      </c>
      <c r="D5" s="111">
        <v>8.7799999999999994</v>
      </c>
    </row>
    <row r="6" spans="2:5" s="103" customFormat="1" ht="20.25" customHeight="1">
      <c r="B6" s="109">
        <f>SUM(B5+1)</f>
        <v>2</v>
      </c>
      <c r="C6" s="110" t="s">
        <v>97</v>
      </c>
      <c r="D6" s="111">
        <v>8.86</v>
      </c>
    </row>
    <row r="7" spans="2:5" s="103" customFormat="1" ht="25.5" customHeight="1">
      <c r="B7" s="109">
        <f t="shared" ref="B7:B48" si="0">SUM(B6+1)</f>
        <v>3</v>
      </c>
      <c r="C7" s="110" t="s">
        <v>96</v>
      </c>
      <c r="D7" s="111">
        <v>18725.88</v>
      </c>
    </row>
    <row r="8" spans="2:5" s="103" customFormat="1" ht="20.25" customHeight="1">
      <c r="B8" s="109">
        <f t="shared" si="0"/>
        <v>4</v>
      </c>
      <c r="C8" s="110" t="s">
        <v>99</v>
      </c>
      <c r="D8" s="111">
        <v>161.82</v>
      </c>
    </row>
    <row r="9" spans="2:5" s="103" customFormat="1" ht="20.25" customHeight="1">
      <c r="B9" s="109">
        <f t="shared" si="0"/>
        <v>5</v>
      </c>
      <c r="C9" s="110" t="s">
        <v>100</v>
      </c>
      <c r="D9" s="111">
        <v>61689.85</v>
      </c>
    </row>
    <row r="10" spans="2:5" s="103" customFormat="1" ht="20.25" customHeight="1">
      <c r="B10" s="109">
        <f t="shared" si="0"/>
        <v>6</v>
      </c>
      <c r="C10" s="110" t="s">
        <v>101</v>
      </c>
      <c r="D10" s="111">
        <v>998.84</v>
      </c>
    </row>
    <row r="11" spans="2:5" s="103" customFormat="1" ht="20.25" customHeight="1">
      <c r="B11" s="109">
        <f t="shared" si="0"/>
        <v>7</v>
      </c>
      <c r="C11" s="110" t="s">
        <v>102</v>
      </c>
      <c r="D11" s="111">
        <v>96.29</v>
      </c>
    </row>
    <row r="12" spans="2:5" s="103" customFormat="1" ht="20.25" customHeight="1">
      <c r="B12" s="109">
        <f t="shared" si="0"/>
        <v>8</v>
      </c>
      <c r="C12" s="110" t="s">
        <v>103</v>
      </c>
      <c r="D12" s="111">
        <v>773.3</v>
      </c>
    </row>
    <row r="13" spans="2:5" s="103" customFormat="1" ht="20.25" customHeight="1">
      <c r="B13" s="109">
        <f t="shared" si="0"/>
        <v>9</v>
      </c>
      <c r="C13" s="110" t="s">
        <v>104</v>
      </c>
      <c r="D13" s="111">
        <v>136.33000000000001</v>
      </c>
      <c r="E13" s="112"/>
    </row>
    <row r="14" spans="2:5" s="103" customFormat="1" ht="20.25" customHeight="1">
      <c r="B14" s="109">
        <f t="shared" si="0"/>
        <v>10</v>
      </c>
      <c r="C14" s="110" t="s">
        <v>105</v>
      </c>
      <c r="D14" s="111">
        <v>32.729999999999997</v>
      </c>
    </row>
    <row r="15" spans="2:5" s="103" customFormat="1" ht="20.25" customHeight="1">
      <c r="B15" s="109">
        <f t="shared" si="0"/>
        <v>11</v>
      </c>
      <c r="C15" s="110" t="s">
        <v>106</v>
      </c>
      <c r="D15" s="111">
        <v>46.28</v>
      </c>
    </row>
    <row r="16" spans="2:5" s="103" customFormat="1" ht="20.25" customHeight="1">
      <c r="B16" s="109">
        <f t="shared" si="0"/>
        <v>12</v>
      </c>
      <c r="C16" s="110" t="s">
        <v>107</v>
      </c>
      <c r="D16" s="111">
        <v>0.57999999999999996</v>
      </c>
    </row>
    <row r="17" spans="2:4" s="103" customFormat="1" ht="25.5" customHeight="1">
      <c r="B17" s="109">
        <f t="shared" si="0"/>
        <v>13</v>
      </c>
      <c r="C17" s="110" t="s">
        <v>108</v>
      </c>
      <c r="D17" s="111">
        <v>3430.42</v>
      </c>
    </row>
    <row r="18" spans="2:4" s="103" customFormat="1" ht="20.25" customHeight="1">
      <c r="B18" s="109">
        <f t="shared" si="0"/>
        <v>14</v>
      </c>
      <c r="C18" s="110" t="s">
        <v>109</v>
      </c>
      <c r="D18" s="111">
        <v>1.3</v>
      </c>
    </row>
    <row r="19" spans="2:4" s="103" customFormat="1" ht="20.25" customHeight="1">
      <c r="B19" s="109">
        <f t="shared" si="0"/>
        <v>15</v>
      </c>
      <c r="C19" s="110" t="s">
        <v>110</v>
      </c>
      <c r="D19" s="111">
        <v>14.88</v>
      </c>
    </row>
    <row r="20" spans="2:4" s="103" customFormat="1" ht="20.25" customHeight="1">
      <c r="B20" s="109">
        <f t="shared" si="0"/>
        <v>16</v>
      </c>
      <c r="C20" s="110" t="s">
        <v>111</v>
      </c>
      <c r="D20" s="111">
        <v>1.72</v>
      </c>
    </row>
    <row r="21" spans="2:4" s="103" customFormat="1" ht="25.5" customHeight="1">
      <c r="B21" s="109">
        <f t="shared" si="0"/>
        <v>17</v>
      </c>
      <c r="C21" s="110" t="s">
        <v>112</v>
      </c>
      <c r="D21" s="111">
        <v>2686.86</v>
      </c>
    </row>
    <row r="22" spans="2:4" s="103" customFormat="1" ht="25.5" customHeight="1">
      <c r="B22" s="109">
        <f t="shared" si="0"/>
        <v>18</v>
      </c>
      <c r="C22" s="110" t="s">
        <v>113</v>
      </c>
      <c r="D22" s="111">
        <v>121.81</v>
      </c>
    </row>
    <row r="23" spans="2:4" s="103" customFormat="1" ht="25.5" customHeight="1">
      <c r="B23" s="109">
        <f t="shared" si="0"/>
        <v>19</v>
      </c>
      <c r="C23" s="110" t="s">
        <v>114</v>
      </c>
      <c r="D23" s="111">
        <v>4.51</v>
      </c>
    </row>
    <row r="24" spans="2:4" s="103" customFormat="1" ht="20.25" customHeight="1">
      <c r="B24" s="109">
        <f t="shared" si="0"/>
        <v>20</v>
      </c>
      <c r="C24" s="110" t="s">
        <v>115</v>
      </c>
      <c r="D24" s="111">
        <v>203.52</v>
      </c>
    </row>
    <row r="25" spans="2:4" s="103" customFormat="1" ht="25.5" customHeight="1">
      <c r="B25" s="109">
        <f t="shared" si="0"/>
        <v>21</v>
      </c>
      <c r="C25" s="110" t="s">
        <v>116</v>
      </c>
      <c r="D25" s="111">
        <v>6.62</v>
      </c>
    </row>
    <row r="26" spans="2:4" s="103" customFormat="1" ht="20.25" customHeight="1">
      <c r="B26" s="109">
        <f t="shared" si="0"/>
        <v>22</v>
      </c>
      <c r="C26" s="110" t="s">
        <v>117</v>
      </c>
      <c r="D26" s="111">
        <v>23.7</v>
      </c>
    </row>
    <row r="27" spans="2:4" s="103" customFormat="1" ht="20.25" customHeight="1">
      <c r="B27" s="109">
        <f t="shared" si="0"/>
        <v>23</v>
      </c>
      <c r="C27" s="110" t="s">
        <v>118</v>
      </c>
      <c r="D27" s="111">
        <v>8.56</v>
      </c>
    </row>
    <row r="28" spans="2:4" s="103" customFormat="1" ht="25.5" customHeight="1">
      <c r="B28" s="109">
        <f t="shared" si="0"/>
        <v>24</v>
      </c>
      <c r="C28" s="110" t="s">
        <v>119</v>
      </c>
      <c r="D28" s="111">
        <v>3451.47</v>
      </c>
    </row>
    <row r="29" spans="2:4" s="103" customFormat="1" ht="25.5" customHeight="1">
      <c r="B29" s="109">
        <f t="shared" si="0"/>
        <v>25</v>
      </c>
      <c r="C29" s="110" t="s">
        <v>120</v>
      </c>
      <c r="D29" s="111">
        <v>16506.580000000002</v>
      </c>
    </row>
    <row r="30" spans="2:4" s="103" customFormat="1" ht="20.25" customHeight="1">
      <c r="B30" s="109">
        <f t="shared" si="0"/>
        <v>26</v>
      </c>
      <c r="C30" s="110" t="s">
        <v>121</v>
      </c>
      <c r="D30" s="111">
        <v>391.93</v>
      </c>
    </row>
    <row r="31" spans="2:4" s="103" customFormat="1" ht="20.25" customHeight="1">
      <c r="B31" s="109">
        <f t="shared" si="0"/>
        <v>27</v>
      </c>
      <c r="C31" s="110" t="s">
        <v>122</v>
      </c>
      <c r="D31" s="111">
        <v>206.36</v>
      </c>
    </row>
    <row r="32" spans="2:4" s="103" customFormat="1" ht="20.25" customHeight="1">
      <c r="B32" s="109">
        <f t="shared" si="0"/>
        <v>28</v>
      </c>
      <c r="C32" s="110" t="s">
        <v>123</v>
      </c>
      <c r="D32" s="111">
        <v>30.67</v>
      </c>
    </row>
    <row r="33" spans="2:4" s="103" customFormat="1" ht="20.25" customHeight="1">
      <c r="B33" s="109">
        <f t="shared" si="0"/>
        <v>29</v>
      </c>
      <c r="C33" s="110" t="s">
        <v>124</v>
      </c>
      <c r="D33" s="111">
        <v>12.53</v>
      </c>
    </row>
    <row r="34" spans="2:4" s="103" customFormat="1" ht="20.25" customHeight="1">
      <c r="B34" s="109">
        <f t="shared" si="0"/>
        <v>30</v>
      </c>
      <c r="C34" s="110" t="s">
        <v>125</v>
      </c>
      <c r="D34" s="111">
        <v>305.02</v>
      </c>
    </row>
    <row r="35" spans="2:4" s="103" customFormat="1" ht="25.5" customHeight="1">
      <c r="B35" s="109">
        <f t="shared" si="0"/>
        <v>31</v>
      </c>
      <c r="C35" s="110" t="s">
        <v>126</v>
      </c>
      <c r="D35" s="111">
        <v>1.32</v>
      </c>
    </row>
    <row r="36" spans="2:4" s="103" customFormat="1" ht="25.5" customHeight="1">
      <c r="B36" s="109">
        <f t="shared" si="0"/>
        <v>32</v>
      </c>
      <c r="C36" s="110" t="s">
        <v>127</v>
      </c>
      <c r="D36" s="111">
        <v>75.22</v>
      </c>
    </row>
    <row r="37" spans="2:4" s="103" customFormat="1" ht="20.25" customHeight="1">
      <c r="B37" s="109">
        <f t="shared" si="0"/>
        <v>33</v>
      </c>
      <c r="C37" s="110" t="s">
        <v>128</v>
      </c>
      <c r="D37" s="111">
        <v>68.56</v>
      </c>
    </row>
    <row r="38" spans="2:4" s="103" customFormat="1" ht="25.5" customHeight="1">
      <c r="B38" s="109">
        <f t="shared" si="0"/>
        <v>34</v>
      </c>
      <c r="C38" s="110" t="s">
        <v>129</v>
      </c>
      <c r="D38" s="111">
        <v>64.61</v>
      </c>
    </row>
    <row r="39" spans="2:4" s="103" customFormat="1" ht="20.25" customHeight="1">
      <c r="B39" s="109">
        <f t="shared" si="0"/>
        <v>35</v>
      </c>
      <c r="C39" s="110" t="s">
        <v>130</v>
      </c>
      <c r="D39" s="111">
        <v>4.62</v>
      </c>
    </row>
    <row r="40" spans="2:4" s="103" customFormat="1" ht="38.25" customHeight="1">
      <c r="B40" s="109">
        <f t="shared" si="0"/>
        <v>36</v>
      </c>
      <c r="C40" s="110" t="s">
        <v>131</v>
      </c>
      <c r="D40" s="111">
        <v>51.38</v>
      </c>
    </row>
    <row r="41" spans="2:4" s="103" customFormat="1" ht="20.25" customHeight="1">
      <c r="B41" s="109">
        <f t="shared" si="0"/>
        <v>37</v>
      </c>
      <c r="C41" s="110" t="s">
        <v>132</v>
      </c>
      <c r="D41" s="111">
        <v>111.99</v>
      </c>
    </row>
    <row r="42" spans="2:4" s="103" customFormat="1" ht="20.25" customHeight="1">
      <c r="B42" s="109">
        <f t="shared" si="0"/>
        <v>38</v>
      </c>
      <c r="C42" s="110" t="s">
        <v>133</v>
      </c>
      <c r="D42" s="111">
        <v>60.87</v>
      </c>
    </row>
    <row r="43" spans="2:4" s="103" customFormat="1" ht="20.25" customHeight="1">
      <c r="B43" s="109">
        <f t="shared" si="0"/>
        <v>39</v>
      </c>
      <c r="C43" s="110" t="s">
        <v>134</v>
      </c>
      <c r="D43" s="111">
        <v>7.03</v>
      </c>
    </row>
    <row r="44" spans="2:4" s="103" customFormat="1" ht="20.25" customHeight="1">
      <c r="B44" s="109">
        <f t="shared" si="0"/>
        <v>40</v>
      </c>
      <c r="C44" s="110" t="s">
        <v>135</v>
      </c>
      <c r="D44" s="111">
        <v>59.21</v>
      </c>
    </row>
    <row r="45" spans="2:4" s="103" customFormat="1" ht="20.25" customHeight="1">
      <c r="B45" s="109">
        <f t="shared" si="0"/>
        <v>41</v>
      </c>
      <c r="C45" s="110" t="s">
        <v>136</v>
      </c>
      <c r="D45" s="111">
        <v>444975.3</v>
      </c>
    </row>
    <row r="46" spans="2:4" s="103" customFormat="1" ht="20.25" customHeight="1">
      <c r="B46" s="109">
        <f t="shared" si="0"/>
        <v>42</v>
      </c>
      <c r="C46" s="110" t="s">
        <v>137</v>
      </c>
      <c r="D46" s="111">
        <v>1.62</v>
      </c>
    </row>
    <row r="47" spans="2:4" s="103" customFormat="1" ht="20.25" customHeight="1">
      <c r="B47" s="109">
        <f t="shared" si="0"/>
        <v>43</v>
      </c>
      <c r="C47" s="110" t="s">
        <v>138</v>
      </c>
      <c r="D47" s="111">
        <v>13.18</v>
      </c>
    </row>
    <row r="48" spans="2:4" s="103" customFormat="1" ht="25.5" customHeight="1">
      <c r="B48" s="109">
        <f t="shared" si="0"/>
        <v>44</v>
      </c>
      <c r="C48" s="110" t="s">
        <v>139</v>
      </c>
      <c r="D48" s="111">
        <v>0.06</v>
      </c>
    </row>
    <row r="49" spans="2:4" s="103" customFormat="1" ht="20.25" customHeight="1">
      <c r="B49" s="106" t="s">
        <v>91</v>
      </c>
    </row>
    <row r="50" spans="2:4" s="103" customFormat="1" ht="20.25" customHeight="1">
      <c r="B50" s="113"/>
      <c r="C50" s="114" t="s">
        <v>92</v>
      </c>
      <c r="D50" s="115">
        <f>SUM(D5:D48)</f>
        <v>555582.97000000009</v>
      </c>
    </row>
    <row r="51" spans="2:4" s="103" customFormat="1" ht="20.25" customHeight="1">
      <c r="B51" s="116"/>
    </row>
  </sheetData>
  <sheetProtection algorithmName="SHA-512" hashValue="0RWTyhrzEoV+jzIxeu/yUUEB2uNSMomH4aBFNkUBATBQyOqFJEP4qnAMR4WdP0pbpb3HMi7vo8tiVpTqXc6VMQ==" saltValue="8/KM+j37SH7MvuC1r/3znQ==" spinCount="100000" sheet="1" objects="1" scenarios="1"/>
  <mergeCells count="1">
    <mergeCell ref="B2:D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Opće informacije</vt:lpstr>
      <vt:lpstr>Grupa II -Odgovornost</vt:lpstr>
      <vt:lpstr>Odgovornost- dodatni izvori</vt:lpstr>
      <vt:lpstr>Pregled šteta</vt:lpstr>
      <vt:lpstr>Količine otpada</vt:lpstr>
      <vt:lpstr>'Količine otpada'!OLE_LINK1</vt:lpstr>
      <vt:lpstr>'Grupa II -Odgovornost'!Podrucje_ispisa</vt:lpstr>
      <vt:lpstr>'Količine otpada'!Podrucje_ispisa</vt:lpstr>
      <vt:lpstr>'Odgovornost- dodatni izvori'!Podrucje_ispisa</vt:lpstr>
      <vt:lpstr>'Pregled šteta'!Podrucje_ispisa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2022-08-01T12:16:44Z</dcterms:modified>
</cp:coreProperties>
</file>